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6"/>
  </bookViews>
  <sheets>
    <sheet name="TDSheet" sheetId="1" r:id="rId1"/>
    <sheet name="хлеб" sheetId="2" r:id="rId2"/>
    <sheet name="овощи, фрукты, сухофрукты" sheetId="3" r:id="rId3"/>
    <sheet name="Мясо, рыба, птица" sheetId="4" r:id="rId4"/>
    <sheet name="бакалея" sheetId="5" r:id="rId5"/>
    <sheet name="Лист1" sheetId="6" r:id="rId6"/>
    <sheet name="Продукты по поставщикам" sheetId="7" r:id="rId7"/>
  </sheets>
  <definedNames/>
  <calcPr fullCalcOnLoad="1"/>
</workbook>
</file>

<file path=xl/sharedStrings.xml><?xml version="1.0" encoding="utf-8"?>
<sst xmlns="http://schemas.openxmlformats.org/spreadsheetml/2006/main" count="516" uniqueCount="259">
  <si>
    <t>Номенклатура</t>
  </si>
  <si>
    <t>Батон  молочный  в упаковке</t>
  </si>
  <si>
    <t>Говядина замороженная</t>
  </si>
  <si>
    <t>Горошек консервированный</t>
  </si>
  <si>
    <t>Изделия макаронные</t>
  </si>
  <si>
    <t>Изюм</t>
  </si>
  <si>
    <t>Какао-порошок</t>
  </si>
  <si>
    <t>Капуста  белокочанная</t>
  </si>
  <si>
    <t>Картофель</t>
  </si>
  <si>
    <t>Клубника свежемороженная</t>
  </si>
  <si>
    <t>Кофейный напиток</t>
  </si>
  <si>
    <t>Крахмал картофельный</t>
  </si>
  <si>
    <t>Крупа горох</t>
  </si>
  <si>
    <t>Крупа гречневая</t>
  </si>
  <si>
    <t>Крупа перловая</t>
  </si>
  <si>
    <t>Крупа пшеничная</t>
  </si>
  <si>
    <t>Кукуруза консервированная</t>
  </si>
  <si>
    <t>Куры</t>
  </si>
  <si>
    <t>Лимон</t>
  </si>
  <si>
    <t>Лимонная кислота</t>
  </si>
  <si>
    <t>Лук репчатый</t>
  </si>
  <si>
    <t>Масло подсолнечное</t>
  </si>
  <si>
    <t>Молоко 2,5 %</t>
  </si>
  <si>
    <t>Молоко сгущеное</t>
  </si>
  <si>
    <t>Морковь</t>
  </si>
  <si>
    <t>Мука</t>
  </si>
  <si>
    <t>Огурцы  свежие</t>
  </si>
  <si>
    <t>Огурцы консервированные</t>
  </si>
  <si>
    <t>Печень говяжья</t>
  </si>
  <si>
    <t>Повидло</t>
  </si>
  <si>
    <t>Помидоры  свежие</t>
  </si>
  <si>
    <t xml:space="preserve">Пшено </t>
  </si>
  <si>
    <t>Рис</t>
  </si>
  <si>
    <t>Сайра консервированная</t>
  </si>
  <si>
    <t>Сахар</t>
  </si>
  <si>
    <t>Свекла</t>
  </si>
  <si>
    <t>Свинина замороженная</t>
  </si>
  <si>
    <t>Сельдь соленая</t>
  </si>
  <si>
    <t>Слива свежемороженная</t>
  </si>
  <si>
    <t>Смесь ягодная</t>
  </si>
  <si>
    <t>Сметана 15 %</t>
  </si>
  <si>
    <t>Соль йодированная</t>
  </si>
  <si>
    <t>Сухофрукты</t>
  </si>
  <si>
    <t>Сыр</t>
  </si>
  <si>
    <t>Творог 9 %</t>
  </si>
  <si>
    <t>Томатная паста</t>
  </si>
  <si>
    <t>Филе  куриное</t>
  </si>
  <si>
    <t>Филе минтая</t>
  </si>
  <si>
    <t>Хлеб  "Славянский ржано-пшеничный формовой " 0,6 кг.</t>
  </si>
  <si>
    <t>Хлеб пшеничный из муки 1с., 0,5 кг</t>
  </si>
  <si>
    <t xml:space="preserve">Хлопья овсяные </t>
  </si>
  <si>
    <t>Чай черный</t>
  </si>
  <si>
    <t>Яблоки свежие</t>
  </si>
  <si>
    <t>Яйцо</t>
  </si>
  <si>
    <t>Главный бухгалтер</t>
  </si>
  <si>
    <t>(уполномоченное лицо)</t>
  </si>
  <si>
    <t>Руководитель</t>
  </si>
  <si>
    <t>Масло  сливочное</t>
  </si>
  <si>
    <t>Муниципальное</t>
  </si>
  <si>
    <t>общеобразовательное учреждение</t>
  </si>
  <si>
    <t>СРЕДНЯЯ</t>
  </si>
  <si>
    <t>ОБЩЕОБРАЗОВАТЕЛЬНАЯ</t>
  </si>
  <si>
    <t>ШКОЛА  №5</t>
  </si>
  <si>
    <t>ИНН 2727027792</t>
  </si>
  <si>
    <t>681013  Хабаровский край</t>
  </si>
  <si>
    <t>г.Комсомольск- на Амуре</t>
  </si>
  <si>
    <t>г.Комсомольск-на-Амуре</t>
  </si>
  <si>
    <r>
      <t>______________</t>
    </r>
    <r>
      <rPr>
        <sz val="10"/>
        <rFont val="Arial"/>
        <family val="2"/>
      </rPr>
      <t xml:space="preserve">№ </t>
    </r>
    <r>
      <rPr>
        <u val="single"/>
        <sz val="10"/>
        <rFont val="Arial"/>
        <family val="2"/>
      </rPr>
      <t>___________</t>
    </r>
  </si>
  <si>
    <t>пр.Ленина, 44/4  тел.522-885</t>
  </si>
  <si>
    <t>Из пшеничной муки 1 сорта, упакованный, соответствующий по качеству  по качеству ГОСТ 31805-2012 "Изделия хлебобулочные из пшеничной муки. Общие технические условия"</t>
  </si>
  <si>
    <t xml:space="preserve">ГОСТ 31807-2012 «Изделия хлебобулочные из ржаной и смеси ржаной и пшеничной муки. Общие технические условия». Хлеб из смеси ржаной и пшеничной муки, формовой. </t>
  </si>
  <si>
    <t xml:space="preserve">ГОСТ Р 58233-2018 «Хлеб из пшеничной муки. Технические условия».Хлеб из пшеничной муки 1 сорта, формовой. </t>
  </si>
  <si>
    <t xml:space="preserve">Батон  молочный  </t>
  </si>
  <si>
    <t>ХАРАКТЕРИСТИКИ, СООТВЕТСТВИЕ СТАНДАРТАМ</t>
  </si>
  <si>
    <t>Цена товара должна включать в себя: расходы Поставщика, связанные с поставкой товара, в том числе расходы по оплате необходимых налогов, пошлин и сборов, а также расходы на упаковку, маркировку, доставку, разгрузку Товара.</t>
  </si>
  <si>
    <t>Просим предоставить коммерческое предложение на продукты питания для поставки в 2023г на наименования тавара и характеристикам предоставленным ниде.</t>
  </si>
  <si>
    <t>Просим указать срок действия коммерческого предложения!!!</t>
  </si>
  <si>
    <t>Директор МОУ СОШ №5</t>
  </si>
  <si>
    <t>И.А. Ткаченко</t>
  </si>
  <si>
    <t>Ягода замороженная</t>
  </si>
  <si>
    <t>Яблоки</t>
  </si>
  <si>
    <t>Соответствие ТР ТС 021/2011, ТР ТС 022/2011 «О безопасности пищевой продукции». Замороженные ягоды и плоды должны быть однородными по размеру, неповрежденными.,</t>
  </si>
  <si>
    <t>Соответствует ГОСТ 32896-2014 и или ТР ТС 021/2011 «О безопасности пищевой продукции». Просушенный, без посторонних примесей и запахов, без следов гнили, порчи.</t>
  </si>
  <si>
    <t>Соответствие  ГОСТ 6882-88 или ГОСТ 32896-2014 и или ТР ТС 021/2011</t>
  </si>
  <si>
    <t>Яблоки свежие ранних и поздних сроков созревания,</t>
  </si>
  <si>
    <t xml:space="preserve">Лимоны весовые свежие, первого сорта, калиброванные. </t>
  </si>
  <si>
    <t>Лук-репчатый,  свежий соответствует по качеству ГОСТ 34306-2017 "Лук репчатый свежий. Технические условия". Сорта - первый.</t>
  </si>
  <si>
    <t>Капуста белокочанная свежая соответствует по качеству ГОСТ Р 51809-2001 "Капуста белокачанная свежая, реализуемая в розничной торговой сети. Технические условия." Сорт первый.</t>
  </si>
  <si>
    <t>Соответствует ГОСТ Р 7176-2017  "Картофель продовольственной. Технические условия." Корнеплод картофеля столового назначения,  позднего созревания.</t>
  </si>
  <si>
    <t>Морковь свежая соответствует ГОСТ 32284-2013  "Морковь столовая свежая, реализуемая в розничной торговой сети. Технические условия." Сорт - первый.</t>
  </si>
  <si>
    <t>Свекла свежая соответствует ГОСТ 32285-2013 "Свекла столовая свежая, реализуемая в розничной торговой сети. Техничекие условия". Сорт первый.</t>
  </si>
  <si>
    <t>Огурцы свежие, соответствующие  по качеству ГОСТ 33932-2016 "Огурцы свежие, реализуемые в розничной торговле." Сорт  первый.</t>
  </si>
  <si>
    <t>Томаты свежие, соответствующие по качеству ГОСТ 34298-2017 "Томаты свежие". Сорт перевый.</t>
  </si>
  <si>
    <t>Потребность на год</t>
  </si>
  <si>
    <t>ГОСТ 31797-2012, ГОСТ 31778-2012 и (или) Техническому регламенту Таможенного союза (ТР ТС) 034/2013 "О безопасности мяса и мясной продукции"</t>
  </si>
  <si>
    <t>Товар соответствует ГОСТ 31962-2013 «Межгосударственный стандарт. Мясо кур (тушки кур, цыплят, цыплят-бройлеров и их части). Технические условия».  Куры - тушка, для детского питания, сорт – первый.</t>
  </si>
  <si>
    <t>Товар соответствует ГОСТ 31962-2013 «Межгосударственный стандарт. Мясо кур (тушки кур, цыплят, цыплят-бройлеров и их части). Технические условия». Куры – филе куриное, для детского питания, сорт – первый.</t>
  </si>
  <si>
    <t>Поставка продуктов в соответствие ГОСТ 32244-2013 «Межгосударственный стандарт. Субпродукты мясные обработанные. Технические условия»  и (или) Техническому регламенту Таможенного союза «О безопасности мяса и мясной продукции» (ТР ТС 034/2013).</t>
  </si>
  <si>
    <t>соответствует ГОСТ 3948-2016 «Филе рыбы мороженое. Технические условия». Филе минтая без кожи, высшей категории</t>
  </si>
  <si>
    <t>Соответствие ГОСТ 34112-2017 "Консервы овощные ГОРОШЕК ЗЕЛЕНЫЙ Технические условия" Сорт не ниже первого.</t>
  </si>
  <si>
    <t>ГОСТ 34114-2017 Консервы овощные. Кукуруза сахарная. Технические условия. Первый сорт</t>
  </si>
  <si>
    <t>Соответствие ГОСТ 1129-2013. Подсолнечное рафинированное дезодорированное марки «Премиум», не допускаются посторонние привкусы, запахи, горечь, прозрачное без осадка.</t>
  </si>
  <si>
    <t>ГОСТ 31688-2012"Консервы молочные. Молоко и сливки сгущенные с сахаром" и (или)  ТР ТС 021/2011, ТР ТС 022/2011 «О безопасности пищевой продукции».</t>
  </si>
  <si>
    <t xml:space="preserve">Соответствие ГОСТ 31713-2012 "Консервы ОГУРЦЫ, КАБАЧКИ, ПАТИССОНЫ С ЗЕЛЕНЬЮ В ЗАЛИВКЕ. Технические условия." Сорт -первый. Плоды не более 110мм.
</t>
  </si>
  <si>
    <t>ГОСТ 32099-2013 Повидло. Общие технические условия. 1 сорт</t>
  </si>
  <si>
    <t>Соответствие ГОСТ 7452-2014 "Консервы из рыбы натаральные. Технические условия." Сайра тихоокеанская без добавления масла.</t>
  </si>
  <si>
    <t>Соответствие ГОСТ 3343-2017 "Продукты томатные концентрированные. Общие технические условия." Томатная паста категории экстра.</t>
  </si>
  <si>
    <t>Горох шлифованный, колотый. Сорт первый. Соответствует требованиям: ГОСТ 6201-68, не засоренный, шлифованный.</t>
  </si>
  <si>
    <t xml:space="preserve">Соответствие ГОСТ 55290-2012. Крупа гречневая – ядрица. Сорт первый. </t>
  </si>
  <si>
    <t>Соответствие ГОСТ 5784-60. "Крупа ячменная. Технические иусловия." Крупа перловая.</t>
  </si>
  <si>
    <t>Товар соответствует ГОСТ 276-2021 «Крупа пшеничная (полтавская, артек)» Технические условия. Вид крупы – артек</t>
  </si>
  <si>
    <t>Соответствует требованиям ГОСТ 572-2016. Сорт -высший.</t>
  </si>
  <si>
    <t>Соответствие ГОСТ 6292-93. Сорт - первый.</t>
  </si>
  <si>
    <t>Соответствие ГОСТ 31743-2017 «Изделия макаронные. Общие технические условия». Группа - А.</t>
  </si>
  <si>
    <t>Соответствие  ГОСТ 26574-2017 «Мука пшеничная хлебопекарная. Технические условия». Сорт - первый.</t>
  </si>
  <si>
    <t>Соответствие ГОСТ 33222-2015 «Сахар белый. Технические условия». Сахар белый кристалический свекловичный в твердом состоянии без вкусоароматических или красящих добавок.</t>
  </si>
  <si>
    <t xml:space="preserve">Соответствие ГОСТ Р 51574-2018 "СОЛЬ ПИЩЕВАЯ Общие технические условия". Соль йодированная.
</t>
  </si>
  <si>
    <t xml:space="preserve">Соответствие ГОСТ Р 53876-2010 "КРАХМАЛ КАРТОФЕЛЬНЫЙ. Технические условия." Сорт - первый.
</t>
  </si>
  <si>
    <t>Соответствие ГОСТ 108-2014 "КАКАО-ПОРОШОК. Технические условия. "</t>
  </si>
  <si>
    <t xml:space="preserve">Соответствие ГОСТ P 50364-92 "КОНЦЕНТРАТЫ ПИЩЕВЫЕ. Напитки кофейные растворимые. Технические условия. И или ТУ производителя."
</t>
  </si>
  <si>
    <t>Соответствие ГОСТ 908-2004 "Кислота лимонная моногидрат пищевая. Технические условия."</t>
  </si>
  <si>
    <t>СоответствиеГОСТ 32573-2013 "Чай черный. Технические условия (Издание с Поправкой)." Чай листовой или гранулированный.</t>
  </si>
  <si>
    <t xml:space="preserve">Соответствие ГОСТ 32261-2013, и (или) Техническому регламенту Таможенного союза "О безопасности молока и молочной продукции" (ТР ТС 033/2013). Тип – несоленое; Сорт – высший; Вид – сладко-сливочное; Массовая доля жира – не менее 72,5%;
</t>
  </si>
  <si>
    <t>ГОСТ 31450-2013 и Техническому регламенту Таможенного союза «О безопасности молока и молочной продукции» (ТР. ТС 033/2013); Молоко пастерилизованное, массовая доля жира 2,5%.</t>
  </si>
  <si>
    <t>Соответствие ГОСТ 31452-2012 и (или)  Техническому регламенту Таможенного союза «О безопасности молока и молочной продукции» (ТР. ТС 033/2013); массовая доля жира - 15 %.</t>
  </si>
  <si>
    <t>Соответствие ГОСТ 31453-2013 и Техническому регламенту Таможенного союза «О безопасности молока и молочной продукции» (ТР. ТС 033/2013); Массовая доля жира - 9%.</t>
  </si>
  <si>
    <t>Соответствие ГОСТ 52686-2006 «Сыры. Общие технические условия» или ГОСТ 32260-2013 «Межгосударственный стандарт. Сыры полутвердые. Технические условия». Сыры полутвердые, 50% жирности. Российский, Голланский, Швецарский.</t>
  </si>
  <si>
    <t>Соответствие ГОСТ 815-2019 Сельди соленые Технические условия, СТО 0187667039-001-2017 и или ТУ производителя. Селльдь тихоокеанская слабосоленая.</t>
  </si>
  <si>
    <t>ГОСТ 31654-2012 " Яйца куриные пищевые. Технические условия." Категария 2.</t>
  </si>
  <si>
    <t>потребность</t>
  </si>
  <si>
    <t>мастер град</t>
  </si>
  <si>
    <t>на пол года</t>
  </si>
  <si>
    <t>Яйцо 2</t>
  </si>
  <si>
    <t>птицефабрика</t>
  </si>
  <si>
    <t>Степашко</t>
  </si>
  <si>
    <t>клубника</t>
  </si>
  <si>
    <t>окорок</t>
  </si>
  <si>
    <t>литр</t>
  </si>
  <si>
    <t>1,5лсух вес0,76</t>
  </si>
  <si>
    <t>шт</t>
  </si>
  <si>
    <t>с доб маслом</t>
  </si>
  <si>
    <t>? А или Б</t>
  </si>
  <si>
    <t>гран</t>
  </si>
  <si>
    <t>по 10 кг</t>
  </si>
  <si>
    <t>Кезля</t>
  </si>
  <si>
    <t>зад.часть</t>
  </si>
  <si>
    <t>молодой</t>
  </si>
  <si>
    <t>Продэкстра</t>
  </si>
  <si>
    <t>лопатка/окорок</t>
  </si>
  <si>
    <t>куры 1 кат/бройлер</t>
  </si>
  <si>
    <t>кг?</t>
  </si>
  <si>
    <t>с рассолом кг</t>
  </si>
  <si>
    <t>гос/ТУ</t>
  </si>
  <si>
    <t>Б</t>
  </si>
  <si>
    <t>лист/гран</t>
  </si>
  <si>
    <t>Сервис-опт</t>
  </si>
  <si>
    <t>Агрофрукт</t>
  </si>
  <si>
    <t>Калинка</t>
  </si>
  <si>
    <t>Азия</t>
  </si>
  <si>
    <t>лопатка</t>
  </si>
  <si>
    <t>Дегтерёв</t>
  </si>
  <si>
    <t>Шефер</t>
  </si>
  <si>
    <t>лист</t>
  </si>
  <si>
    <t>геркулес</t>
  </si>
  <si>
    <t>логистик</t>
  </si>
  <si>
    <t>родстор групп</t>
  </si>
  <si>
    <t>на год</t>
  </si>
  <si>
    <t>СПИСОК ПОСТАВЩИКОВ</t>
  </si>
  <si>
    <t>номер контракта</t>
  </si>
  <si>
    <t xml:space="preserve">примечания </t>
  </si>
  <si>
    <t xml:space="preserve">ООО "Мастер Град" </t>
  </si>
  <si>
    <t xml:space="preserve">Хлеб  "Славянский ржано-пшеничный формовой " </t>
  </si>
  <si>
    <t>Хлеб пшеничный из муки 1с.</t>
  </si>
  <si>
    <t xml:space="preserve">ООО «РодСтор Групп» </t>
  </si>
  <si>
    <t>Молоко 2,5%</t>
  </si>
  <si>
    <t>Сметана 15%</t>
  </si>
  <si>
    <t>Огурцы свежие</t>
  </si>
  <si>
    <t>Помидоры свежие</t>
  </si>
  <si>
    <t>на апрель</t>
  </si>
  <si>
    <t>Картофель свежий</t>
  </si>
  <si>
    <t>Лимон свежий</t>
  </si>
  <si>
    <t>Морковь свежая</t>
  </si>
  <si>
    <t>Свекла свежая</t>
  </si>
  <si>
    <t xml:space="preserve">Рис </t>
  </si>
  <si>
    <t>Крупа овсяная Геркулес</t>
  </si>
  <si>
    <t xml:space="preserve"> Томатная паста</t>
  </si>
  <si>
    <t>Сыр Российский</t>
  </si>
  <si>
    <t>Пшено</t>
  </si>
  <si>
    <t>яйцо</t>
  </si>
  <si>
    <t>масло сливочное</t>
  </si>
  <si>
    <t>ООО Калинка</t>
  </si>
  <si>
    <t xml:space="preserve">Капуста белокочанная </t>
  </si>
  <si>
    <t>на 1 квартал</t>
  </si>
  <si>
    <t>ООО "Прдэкстра"</t>
  </si>
  <si>
    <t>куры</t>
  </si>
  <si>
    <t>горошек консервированный</t>
  </si>
  <si>
    <t>кофейный напиток</t>
  </si>
  <si>
    <t>на пол гола</t>
  </si>
  <si>
    <t>ИП Степашко</t>
  </si>
  <si>
    <t>Клубника замороженная</t>
  </si>
  <si>
    <t>Молоко сгущенное</t>
  </si>
  <si>
    <t>Хлопья овсянные</t>
  </si>
  <si>
    <t>Филе куринное</t>
  </si>
  <si>
    <t>Птицефабрика</t>
  </si>
  <si>
    <t>Дегтерев</t>
  </si>
  <si>
    <t>Творог</t>
  </si>
  <si>
    <t>Российский сыр молодой 50 %</t>
  </si>
  <si>
    <t>на первый квартал</t>
  </si>
  <si>
    <t>Масло сливочное</t>
  </si>
  <si>
    <t>Маслосливочное</t>
  </si>
  <si>
    <t>от 11.02.2023 до 30.12.2023;  оплата 7 раб.дней</t>
  </si>
  <si>
    <t>от 13.02.2023 до 30.12.2023; оплата 7 раб.дней</t>
  </si>
  <si>
    <r>
      <t xml:space="preserve">страна происхождения - </t>
    </r>
    <r>
      <rPr>
        <b/>
        <i/>
        <sz val="10"/>
        <rFont val="Arial"/>
        <family val="2"/>
      </rPr>
      <t>РОССИЯ</t>
    </r>
  </si>
  <si>
    <t>до 11.02</t>
  </si>
  <si>
    <t>до 13.02.2023</t>
  </si>
  <si>
    <t>до 11.02.2023</t>
  </si>
  <si>
    <t>Филе куриное</t>
  </si>
  <si>
    <t>доо 11.02.2023</t>
  </si>
  <si>
    <t>ИП Крылова</t>
  </si>
  <si>
    <t>19</t>
  </si>
  <si>
    <r>
      <t xml:space="preserve">от 13.02.2023 по 30.12.2023; оплата 7 раб. дней.                        Страна происхождения - </t>
    </r>
    <r>
      <rPr>
        <b/>
        <sz val="10"/>
        <rFont val="Arial"/>
        <family val="2"/>
      </rPr>
      <t>РОССИЯ                                                     55-53-88;  51-40-44</t>
    </r>
  </si>
  <si>
    <t>Морковь столовая</t>
  </si>
  <si>
    <t>Свекла столовая</t>
  </si>
  <si>
    <t>Картофель продовольственный</t>
  </si>
  <si>
    <r>
      <t xml:space="preserve">страна происхождения - </t>
    </r>
    <r>
      <rPr>
        <b/>
        <i/>
        <sz val="10"/>
        <rFont val="Arial"/>
        <family val="2"/>
      </rPr>
      <t>РОССИЯ, КАЗАХСТАН</t>
    </r>
  </si>
  <si>
    <r>
      <t xml:space="preserve">страна происхождения - </t>
    </r>
    <r>
      <rPr>
        <b/>
        <i/>
        <sz val="10"/>
        <rFont val="Arial"/>
        <family val="2"/>
      </rPr>
      <t xml:space="preserve">РОССИЯ, </t>
    </r>
    <r>
      <rPr>
        <i/>
        <sz val="10"/>
        <rFont val="Arial"/>
        <family val="2"/>
      </rPr>
      <t xml:space="preserve">оплата 7 раб. дней        </t>
    </r>
  </si>
  <si>
    <r>
      <t xml:space="preserve">   22    </t>
    </r>
    <r>
      <rPr>
        <sz val="9"/>
        <rFont val="Arial"/>
        <family val="2"/>
      </rPr>
      <t xml:space="preserve">от 14.02.23 по 31.07.23; </t>
    </r>
  </si>
  <si>
    <r>
      <t xml:space="preserve">   21   </t>
    </r>
    <r>
      <rPr>
        <sz val="9"/>
        <rFont val="Arial"/>
        <family val="2"/>
      </rPr>
      <t xml:space="preserve"> от 14.02.23 по 31.07.23</t>
    </r>
  </si>
  <si>
    <t>Огурцы</t>
  </si>
  <si>
    <t>Томаты (помидоры)</t>
  </si>
  <si>
    <t>оаплата 7раб.дней</t>
  </si>
  <si>
    <t>до 14.02.2023</t>
  </si>
  <si>
    <t>Мука пшеничная</t>
  </si>
  <si>
    <t>от 28.02.2023 до30.12.2023;оплата 7 раб. Дней</t>
  </si>
  <si>
    <r>
      <t xml:space="preserve">от 28.03.2023 до 31.12.2023; оплата 7раб. Дне;                 страна происхождения - </t>
    </r>
    <r>
      <rPr>
        <b/>
        <i/>
        <sz val="10"/>
        <rFont val="Arial"/>
        <family val="2"/>
      </rPr>
      <t>Россия</t>
    </r>
  </si>
  <si>
    <t>Хлопья овсяные</t>
  </si>
  <si>
    <r>
      <t xml:space="preserve">страна происхождения - </t>
    </r>
    <r>
      <rPr>
        <b/>
        <i/>
        <sz val="10"/>
        <rFont val="Arial"/>
        <family val="2"/>
      </rPr>
      <t>Россия</t>
    </r>
  </si>
  <si>
    <r>
      <t>страна происхождения -</t>
    </r>
    <r>
      <rPr>
        <b/>
        <i/>
        <sz val="10"/>
        <rFont val="Arial"/>
        <family val="2"/>
      </rPr>
      <t xml:space="preserve"> Россия</t>
    </r>
  </si>
  <si>
    <r>
      <t xml:space="preserve">от 28.02.2023 до30.12.2023;оплата 7 раб. дней; </t>
    </r>
    <r>
      <rPr>
        <b/>
        <i/>
        <sz val="10"/>
        <rFont val="Arial"/>
        <family val="2"/>
      </rPr>
      <t>Россия</t>
    </r>
  </si>
  <si>
    <t>Горох шлифованный</t>
  </si>
  <si>
    <r>
      <t xml:space="preserve">страна происхождения - </t>
    </r>
    <r>
      <rPr>
        <b/>
        <sz val="10"/>
        <rFont val="Arial"/>
        <family val="2"/>
      </rPr>
      <t>Россия</t>
    </r>
  </si>
  <si>
    <r>
      <t xml:space="preserve">от 28.02.2023 до30.12.2023;оплата 7 раб. дней; </t>
    </r>
    <r>
      <rPr>
        <b/>
        <sz val="10"/>
        <rFont val="Arial"/>
        <family val="2"/>
      </rPr>
      <t>Россия</t>
    </r>
  </si>
  <si>
    <r>
      <t xml:space="preserve">от 17.02.023 до 30.12.2023, оплата 7 раб. дней.    Страна происхождения - </t>
    </r>
    <r>
      <rPr>
        <b/>
        <i/>
        <sz val="10"/>
        <rFont val="Arial"/>
        <family val="2"/>
      </rPr>
      <t>РОССИЯ</t>
    </r>
  </si>
  <si>
    <t>Сметана</t>
  </si>
  <si>
    <r>
      <t xml:space="preserve">от 14.03.023 до 30.12.2023, оплата 7 раб. дней.    Страна происхождения - </t>
    </r>
    <r>
      <rPr>
        <b/>
        <i/>
        <sz val="10"/>
        <rFont val="Arial"/>
        <family val="2"/>
      </rPr>
      <t>РОССИЯ</t>
    </r>
  </si>
  <si>
    <t>от 14.03.2023 до 30.12.2023; оплата 7 раб.дней</t>
  </si>
  <si>
    <t>Свестельник  Вадим Станиславович</t>
  </si>
  <si>
    <t>Телефоны для связи (4217) 51-70-50, (4217) 51-68-78</t>
  </si>
  <si>
    <t>Сыр полутвердый</t>
  </si>
  <si>
    <r>
      <t xml:space="preserve">от 22.03.2023 по 31.12.2023; оплата 7 раб.дней                    страна происхождения </t>
    </r>
    <r>
      <rPr>
        <b/>
        <i/>
        <sz val="10"/>
        <rFont val="Arial"/>
        <family val="2"/>
      </rPr>
      <t>Россия</t>
    </r>
  </si>
  <si>
    <t>05.05.2023-30.06.2023</t>
  </si>
  <si>
    <t>Йогурт   2,5% 180гр РС</t>
  </si>
  <si>
    <t>Сок 0,2л</t>
  </si>
  <si>
    <t>Пряник</t>
  </si>
  <si>
    <t>от 05.05.2023-30.06.2023</t>
  </si>
  <si>
    <t xml:space="preserve">Йогурт «ГринАгро» десертный 3,5% стакан 0,150кг </t>
  </si>
  <si>
    <t>Печенье Несладкое классическое</t>
  </si>
  <si>
    <t>гк</t>
  </si>
  <si>
    <r>
      <t xml:space="preserve">от 05.05.2023 до 30.06.2023   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шт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</si>
</sst>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\ _₽"/>
  </numFmts>
  <fonts count="57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 indent="2"/>
    </xf>
    <xf numFmtId="164" fontId="2" fillId="0" borderId="11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2" xfId="0" applyNumberFormat="1" applyFont="1" applyBorder="1" applyAlignment="1">
      <alignment vertical="top" wrapText="1" indent="2"/>
    </xf>
    <xf numFmtId="0" fontId="54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3" xfId="0" applyNumberFormat="1" applyFont="1" applyBorder="1" applyAlignment="1">
      <alignment vertical="top" wrapText="1"/>
    </xf>
    <xf numFmtId="165" fontId="2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8" fillId="33" borderId="0" xfId="0" applyFont="1" applyFill="1" applyAlignment="1">
      <alignment/>
    </xf>
    <xf numFmtId="0" fontId="6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171" fontId="0" fillId="0" borderId="0" xfId="43" applyNumberFormat="1">
      <alignment/>
      <protection/>
    </xf>
    <xf numFmtId="49" fontId="10" fillId="34" borderId="2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34" borderId="23" xfId="0" applyNumberFormat="1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171" fontId="0" fillId="0" borderId="0" xfId="43" applyNumberFormat="1" applyFont="1">
      <alignment/>
      <protection/>
    </xf>
    <xf numFmtId="0" fontId="3" fillId="34" borderId="11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2" fillId="34" borderId="11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/>
    </xf>
    <xf numFmtId="0" fontId="6" fillId="34" borderId="24" xfId="0" applyNumberFormat="1" applyFont="1" applyFill="1" applyBorder="1" applyAlignment="1">
      <alignment vertical="center" wrapText="1"/>
    </xf>
    <xf numFmtId="0" fontId="12" fillId="34" borderId="24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wrapText="1"/>
    </xf>
    <xf numFmtId="0" fontId="54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/>
    </xf>
    <xf numFmtId="0" fontId="6" fillId="34" borderId="2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 wrapText="1"/>
    </xf>
    <xf numFmtId="49" fontId="56" fillId="33" borderId="25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 textRotation="90" wrapText="1"/>
    </xf>
    <xf numFmtId="0" fontId="10" fillId="34" borderId="0" xfId="0" applyFont="1" applyFill="1" applyBorder="1" applyAlignment="1">
      <alignment horizontal="center" vertical="center" textRotation="90" wrapText="1"/>
    </xf>
    <xf numFmtId="49" fontId="10" fillId="34" borderId="23" xfId="0" applyNumberFormat="1" applyFont="1" applyFill="1" applyBorder="1" applyAlignment="1">
      <alignment horizontal="center" vertical="center"/>
    </xf>
    <xf numFmtId="49" fontId="10" fillId="34" borderId="24" xfId="0" applyNumberFormat="1" applyFont="1" applyFill="1" applyBorder="1" applyAlignment="1">
      <alignment horizontal="center" vertical="center"/>
    </xf>
    <xf numFmtId="2" fontId="10" fillId="33" borderId="29" xfId="0" applyNumberFormat="1" applyFont="1" applyFill="1" applyBorder="1" applyAlignment="1">
      <alignment horizontal="center" vertical="center"/>
    </xf>
    <xf numFmtId="2" fontId="10" fillId="33" borderId="3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6" fillId="33" borderId="26" xfId="0" applyNumberFormat="1" applyFont="1" applyFill="1" applyBorder="1" applyAlignment="1">
      <alignment horizontal="center" vertical="top" wrapText="1"/>
    </xf>
    <xf numFmtId="0" fontId="6" fillId="33" borderId="27" xfId="0" applyNumberFormat="1" applyFont="1" applyFill="1" applyBorder="1" applyAlignment="1">
      <alignment horizontal="center" vertical="top" wrapText="1"/>
    </xf>
    <xf numFmtId="0" fontId="6" fillId="33" borderId="28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10" fillId="33" borderId="26" xfId="0" applyNumberFormat="1" applyFont="1" applyFill="1" applyBorder="1" applyAlignment="1">
      <alignment horizontal="center" vertical="center"/>
    </xf>
    <xf numFmtId="2" fontId="10" fillId="33" borderId="27" xfId="0" applyNumberFormat="1" applyFont="1" applyFill="1" applyBorder="1" applyAlignment="1">
      <alignment horizontal="center" vertical="center"/>
    </xf>
    <xf numFmtId="2" fontId="10" fillId="33" borderId="28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right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textRotation="90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textRotation="90" wrapText="1"/>
    </xf>
    <xf numFmtId="0" fontId="10" fillId="33" borderId="25" xfId="0" applyFont="1" applyFill="1" applyBorder="1" applyAlignment="1">
      <alignment horizontal="center" vertical="center" textRotation="90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34" borderId="24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zoomScalePageLayoutView="0" workbookViewId="0" topLeftCell="A3">
      <selection activeCell="G28" sqref="G28"/>
    </sheetView>
  </sheetViews>
  <sheetFormatPr defaultColWidth="10.66015625" defaultRowHeight="11.25"/>
  <cols>
    <col min="1" max="6" width="8.16015625" style="2" customWidth="1"/>
    <col min="7" max="7" width="17.66015625" style="2" customWidth="1"/>
    <col min="8" max="8" width="12.66015625" style="2" bestFit="1" customWidth="1"/>
    <col min="9" max="16384" width="10.66015625" style="2" customWidth="1"/>
  </cols>
  <sheetData>
    <row r="1" spans="1:5" ht="15">
      <c r="A1" s="80" t="s">
        <v>58</v>
      </c>
      <c r="B1" s="80"/>
      <c r="C1" s="80"/>
      <c r="D1" s="80"/>
      <c r="E1" s="80"/>
    </row>
    <row r="2" spans="1:5" ht="15">
      <c r="A2" s="80" t="s">
        <v>59</v>
      </c>
      <c r="B2" s="80"/>
      <c r="C2" s="80"/>
      <c r="D2" s="80"/>
      <c r="E2" s="80"/>
    </row>
    <row r="3" spans="1:5" ht="15">
      <c r="A3" s="80" t="s">
        <v>60</v>
      </c>
      <c r="B3" s="80"/>
      <c r="C3" s="80"/>
      <c r="D3" s="80"/>
      <c r="E3" s="80"/>
    </row>
    <row r="4" spans="1:5" ht="15">
      <c r="A4" s="80" t="s">
        <v>61</v>
      </c>
      <c r="B4" s="80"/>
      <c r="C4" s="80"/>
      <c r="D4" s="80"/>
      <c r="E4" s="80"/>
    </row>
    <row r="5" spans="1:5" ht="15">
      <c r="A5" s="80" t="s">
        <v>62</v>
      </c>
      <c r="B5" s="80"/>
      <c r="C5" s="80"/>
      <c r="D5" s="80"/>
      <c r="E5" s="80"/>
    </row>
    <row r="6" spans="1:7" ht="15.75" customHeight="1">
      <c r="A6" s="80" t="s">
        <v>63</v>
      </c>
      <c r="B6" s="80"/>
      <c r="C6" s="80"/>
      <c r="D6" s="80"/>
      <c r="E6" s="80"/>
      <c r="F6" s="79"/>
      <c r="G6" s="79"/>
    </row>
    <row r="7" spans="1:7" ht="6.75" customHeight="1" hidden="1">
      <c r="A7" s="80"/>
      <c r="B7" s="80"/>
      <c r="C7" s="80"/>
      <c r="D7" s="80"/>
      <c r="E7" s="80"/>
      <c r="F7" s="79"/>
      <c r="G7" s="79"/>
    </row>
    <row r="8" spans="1:5" ht="15.75" customHeight="1" hidden="1">
      <c r="A8" s="80" t="s">
        <v>64</v>
      </c>
      <c r="B8" s="80"/>
      <c r="C8" s="80"/>
      <c r="D8" s="80"/>
      <c r="E8" s="80"/>
    </row>
    <row r="9" spans="1:7" ht="15.75" customHeight="1" hidden="1">
      <c r="A9" s="80" t="s">
        <v>65</v>
      </c>
      <c r="B9" s="80"/>
      <c r="C9" s="80"/>
      <c r="D9" s="80"/>
      <c r="E9" s="80"/>
      <c r="F9" s="3"/>
      <c r="G9" s="3"/>
    </row>
    <row r="10" spans="1:5" ht="15.75" customHeight="1" hidden="1">
      <c r="A10" s="80" t="s">
        <v>68</v>
      </c>
      <c r="B10" s="80"/>
      <c r="C10" s="80"/>
      <c r="D10" s="80"/>
      <c r="E10" s="80"/>
    </row>
    <row r="11" spans="1:5" ht="15.75" customHeight="1" hidden="1">
      <c r="A11" s="80" t="s">
        <v>67</v>
      </c>
      <c r="B11" s="80"/>
      <c r="C11" s="80"/>
      <c r="D11" s="80"/>
      <c r="E11" s="80"/>
    </row>
    <row r="12" spans="1:5" ht="15.75" customHeight="1" hidden="1">
      <c r="A12" s="80" t="s">
        <v>66</v>
      </c>
      <c r="B12" s="80"/>
      <c r="C12" s="80"/>
      <c r="D12" s="80"/>
      <c r="E12" s="80"/>
    </row>
    <row r="13" spans="1:5" ht="15.75" customHeight="1" hidden="1">
      <c r="A13" s="14"/>
      <c r="B13" s="14"/>
      <c r="C13" s="14"/>
      <c r="D13" s="14"/>
      <c r="E13" s="14"/>
    </row>
    <row r="14" spans="1:5" ht="15.75" customHeight="1" hidden="1">
      <c r="A14" s="14"/>
      <c r="B14" s="14"/>
      <c r="C14" s="14"/>
      <c r="D14" s="14"/>
      <c r="E14" s="14"/>
    </row>
    <row r="15" spans="1:5" ht="15.75" customHeight="1" hidden="1">
      <c r="A15" s="14"/>
      <c r="B15" s="14"/>
      <c r="C15" s="14"/>
      <c r="D15" s="14"/>
      <c r="E15" s="14"/>
    </row>
    <row r="16" spans="1:5" ht="15.75" customHeight="1" hidden="1">
      <c r="A16" s="14"/>
      <c r="B16" s="14"/>
      <c r="C16" s="14"/>
      <c r="D16" s="14"/>
      <c r="E16" s="14"/>
    </row>
    <row r="17" spans="1:5" ht="15.75" customHeight="1" hidden="1">
      <c r="A17" s="14"/>
      <c r="B17" s="14"/>
      <c r="C17" s="14"/>
      <c r="D17" s="14"/>
      <c r="E17" s="14"/>
    </row>
    <row r="18" spans="1:5" ht="15.75" customHeight="1" hidden="1">
      <c r="A18" s="14"/>
      <c r="B18" s="14"/>
      <c r="C18" s="14"/>
      <c r="D18" s="14"/>
      <c r="E18" s="14"/>
    </row>
    <row r="19" spans="1:5" ht="15.75" customHeight="1" hidden="1">
      <c r="A19" s="14"/>
      <c r="B19" s="14"/>
      <c r="C19" s="14"/>
      <c r="D19" s="14"/>
      <c r="E19" s="14"/>
    </row>
    <row r="20" spans="1:5" ht="15.75" customHeight="1" hidden="1">
      <c r="A20" s="14"/>
      <c r="B20" s="14"/>
      <c r="C20" s="14"/>
      <c r="D20" s="14"/>
      <c r="E20" s="14"/>
    </row>
    <row r="21" spans="1:5" ht="15.75" customHeight="1" hidden="1">
      <c r="A21" s="14"/>
      <c r="B21" s="14"/>
      <c r="C21" s="14"/>
      <c r="D21" s="14"/>
      <c r="E21" s="14"/>
    </row>
    <row r="22" spans="1:5" ht="15.75" customHeight="1" hidden="1">
      <c r="A22" s="14"/>
      <c r="B22" s="14"/>
      <c r="C22" s="14"/>
      <c r="D22" s="14"/>
      <c r="E22" s="14"/>
    </row>
    <row r="23" spans="1:5" ht="15.75" customHeight="1" hidden="1">
      <c r="A23" s="14"/>
      <c r="B23" s="14"/>
      <c r="C23" s="14"/>
      <c r="D23" s="14"/>
      <c r="E23" s="14"/>
    </row>
    <row r="24" spans="1:5" ht="15.75" customHeight="1" hidden="1">
      <c r="A24" s="14"/>
      <c r="B24" s="14"/>
      <c r="C24" s="14"/>
      <c r="D24" s="14"/>
      <c r="E24" s="14"/>
    </row>
    <row r="25" ht="15.75" customHeight="1"/>
    <row r="26" ht="15.75" customHeight="1"/>
    <row r="27" spans="1:8" ht="15.75" customHeight="1">
      <c r="A27" s="81" t="s">
        <v>0</v>
      </c>
      <c r="B27" s="81"/>
      <c r="C27" s="81"/>
      <c r="D27" s="81"/>
      <c r="E27" s="81"/>
      <c r="F27" s="81"/>
      <c r="G27" s="5" t="s">
        <v>129</v>
      </c>
      <c r="H27" s="11"/>
    </row>
    <row r="28" spans="1:7" ht="15.75" customHeight="1">
      <c r="A28" s="78" t="s">
        <v>1</v>
      </c>
      <c r="B28" s="78"/>
      <c r="C28" s="78"/>
      <c r="D28" s="78"/>
      <c r="E28" s="78"/>
      <c r="F28" s="78"/>
      <c r="G28" s="8">
        <v>2506.5</v>
      </c>
    </row>
    <row r="29" spans="1:7" ht="15.75" customHeight="1">
      <c r="A29" s="78" t="s">
        <v>2</v>
      </c>
      <c r="B29" s="78"/>
      <c r="C29" s="78"/>
      <c r="D29" s="78"/>
      <c r="E29" s="78"/>
      <c r="F29" s="78"/>
      <c r="G29" s="7">
        <v>490</v>
      </c>
    </row>
    <row r="30" spans="1:7" ht="15.75" customHeight="1">
      <c r="A30" s="78" t="s">
        <v>3</v>
      </c>
      <c r="B30" s="78"/>
      <c r="C30" s="78"/>
      <c r="D30" s="78"/>
      <c r="E30" s="78"/>
      <c r="F30" s="78"/>
      <c r="G30" s="7">
        <v>170</v>
      </c>
    </row>
    <row r="31" spans="1:7" ht="15.75" customHeight="1">
      <c r="A31" s="78" t="s">
        <v>4</v>
      </c>
      <c r="B31" s="78"/>
      <c r="C31" s="78"/>
      <c r="D31" s="78"/>
      <c r="E31" s="78"/>
      <c r="F31" s="78"/>
      <c r="G31" s="7">
        <v>880</v>
      </c>
    </row>
    <row r="32" spans="1:7" ht="15.75" customHeight="1">
      <c r="A32" s="78" t="s">
        <v>5</v>
      </c>
      <c r="B32" s="78"/>
      <c r="C32" s="78"/>
      <c r="D32" s="78"/>
      <c r="E32" s="78"/>
      <c r="F32" s="78"/>
      <c r="G32" s="7">
        <v>155</v>
      </c>
    </row>
    <row r="33" spans="1:7" ht="15.75" customHeight="1">
      <c r="A33" s="78" t="s">
        <v>6</v>
      </c>
      <c r="B33" s="78"/>
      <c r="C33" s="78"/>
      <c r="D33" s="78"/>
      <c r="E33" s="78"/>
      <c r="F33" s="78"/>
      <c r="G33" s="7">
        <v>68.709</v>
      </c>
    </row>
    <row r="34" spans="1:7" ht="15.75" customHeight="1">
      <c r="A34" s="78" t="s">
        <v>7</v>
      </c>
      <c r="B34" s="78"/>
      <c r="C34" s="78"/>
      <c r="D34" s="78"/>
      <c r="E34" s="78"/>
      <c r="F34" s="78"/>
      <c r="G34" s="7">
        <v>1640</v>
      </c>
    </row>
    <row r="35" spans="1:7" ht="15.75" customHeight="1">
      <c r="A35" s="78" t="s">
        <v>8</v>
      </c>
      <c r="B35" s="78"/>
      <c r="C35" s="78"/>
      <c r="D35" s="78"/>
      <c r="E35" s="78"/>
      <c r="F35" s="78"/>
      <c r="G35" s="7">
        <v>5133</v>
      </c>
    </row>
    <row r="36" spans="1:7" ht="15.75" customHeight="1">
      <c r="A36" s="78" t="s">
        <v>9</v>
      </c>
      <c r="B36" s="78"/>
      <c r="C36" s="78"/>
      <c r="D36" s="78"/>
      <c r="E36" s="78"/>
      <c r="F36" s="78"/>
      <c r="G36" s="7">
        <v>186.601</v>
      </c>
    </row>
    <row r="37" spans="1:7" ht="15.75" customHeight="1">
      <c r="A37" s="78" t="s">
        <v>10</v>
      </c>
      <c r="B37" s="78"/>
      <c r="C37" s="78"/>
      <c r="D37" s="78"/>
      <c r="E37" s="78"/>
      <c r="F37" s="78"/>
      <c r="G37" s="7">
        <v>98.121</v>
      </c>
    </row>
    <row r="38" spans="1:8" ht="15.75" customHeight="1">
      <c r="A38" s="78" t="s">
        <v>11</v>
      </c>
      <c r="B38" s="78"/>
      <c r="C38" s="78"/>
      <c r="D38" s="78"/>
      <c r="E38" s="78"/>
      <c r="F38" s="78"/>
      <c r="G38" s="7">
        <v>56</v>
      </c>
      <c r="H38" s="11"/>
    </row>
    <row r="39" spans="1:7" ht="15.75" customHeight="1">
      <c r="A39" s="78" t="s">
        <v>12</v>
      </c>
      <c r="B39" s="78"/>
      <c r="C39" s="78"/>
      <c r="D39" s="78"/>
      <c r="E39" s="78"/>
      <c r="F39" s="78"/>
      <c r="G39" s="7">
        <v>316</v>
      </c>
    </row>
    <row r="40" spans="1:8" ht="15.75" customHeight="1">
      <c r="A40" s="78" t="s">
        <v>13</v>
      </c>
      <c r="B40" s="78"/>
      <c r="C40" s="78"/>
      <c r="D40" s="78"/>
      <c r="E40" s="78"/>
      <c r="F40" s="78"/>
      <c r="G40" s="7">
        <v>800</v>
      </c>
      <c r="H40" s="11"/>
    </row>
    <row r="41" spans="1:7" ht="15.75" customHeight="1">
      <c r="A41" s="78" t="s">
        <v>14</v>
      </c>
      <c r="B41" s="78"/>
      <c r="C41" s="78"/>
      <c r="D41" s="78"/>
      <c r="E41" s="78"/>
      <c r="F41" s="78"/>
      <c r="G41" s="7">
        <v>86</v>
      </c>
    </row>
    <row r="42" spans="1:7" ht="15.75" customHeight="1">
      <c r="A42" s="78" t="s">
        <v>15</v>
      </c>
      <c r="B42" s="78"/>
      <c r="C42" s="78"/>
      <c r="D42" s="78"/>
      <c r="E42" s="78"/>
      <c r="F42" s="78"/>
      <c r="G42" s="7">
        <v>305</v>
      </c>
    </row>
    <row r="43" spans="1:7" ht="15.75" customHeight="1">
      <c r="A43" s="78" t="s">
        <v>16</v>
      </c>
      <c r="B43" s="78"/>
      <c r="C43" s="78"/>
      <c r="D43" s="78"/>
      <c r="E43" s="78"/>
      <c r="F43" s="78"/>
      <c r="G43" s="7">
        <v>196</v>
      </c>
    </row>
    <row r="44" spans="1:8" ht="15.75" customHeight="1">
      <c r="A44" s="78" t="s">
        <v>17</v>
      </c>
      <c r="B44" s="78"/>
      <c r="C44" s="78"/>
      <c r="D44" s="78"/>
      <c r="E44" s="78"/>
      <c r="F44" s="78"/>
      <c r="G44" s="7">
        <v>838</v>
      </c>
      <c r="H44" s="11"/>
    </row>
    <row r="45" spans="1:7" ht="15.75" customHeight="1">
      <c r="A45" s="78" t="s">
        <v>18</v>
      </c>
      <c r="B45" s="78"/>
      <c r="C45" s="78"/>
      <c r="D45" s="78"/>
      <c r="E45" s="78"/>
      <c r="F45" s="78"/>
      <c r="G45" s="7">
        <v>130</v>
      </c>
    </row>
    <row r="46" spans="1:7" ht="15.75" customHeight="1">
      <c r="A46" s="78" t="s">
        <v>19</v>
      </c>
      <c r="B46" s="78"/>
      <c r="C46" s="78"/>
      <c r="D46" s="78"/>
      <c r="E46" s="78"/>
      <c r="F46" s="78"/>
      <c r="G46" s="7">
        <v>1.318</v>
      </c>
    </row>
    <row r="47" spans="1:7" ht="15.75" customHeight="1">
      <c r="A47" s="78" t="s">
        <v>20</v>
      </c>
      <c r="B47" s="78"/>
      <c r="C47" s="78"/>
      <c r="D47" s="78"/>
      <c r="E47" s="78"/>
      <c r="F47" s="78"/>
      <c r="G47" s="7">
        <v>976</v>
      </c>
    </row>
    <row r="48" spans="1:7" ht="15.75" customHeight="1">
      <c r="A48" s="78" t="s">
        <v>57</v>
      </c>
      <c r="B48" s="78"/>
      <c r="C48" s="78"/>
      <c r="D48" s="78"/>
      <c r="E48" s="78"/>
      <c r="F48" s="78"/>
      <c r="G48" s="7">
        <v>1210</v>
      </c>
    </row>
    <row r="49" spans="1:8" ht="15.75" customHeight="1">
      <c r="A49" s="78" t="s">
        <v>21</v>
      </c>
      <c r="B49" s="78"/>
      <c r="C49" s="78"/>
      <c r="D49" s="78"/>
      <c r="E49" s="78"/>
      <c r="F49" s="78"/>
      <c r="G49" s="7">
        <v>457</v>
      </c>
      <c r="H49" s="11"/>
    </row>
    <row r="50" spans="1:7" ht="15.75" customHeight="1">
      <c r="A50" s="78" t="s">
        <v>22</v>
      </c>
      <c r="B50" s="78"/>
      <c r="C50" s="78"/>
      <c r="D50" s="78"/>
      <c r="E50" s="78"/>
      <c r="F50" s="78"/>
      <c r="G50" s="8">
        <v>8200</v>
      </c>
    </row>
    <row r="51" spans="1:7" ht="15.75" customHeight="1">
      <c r="A51" s="78" t="s">
        <v>23</v>
      </c>
      <c r="B51" s="78"/>
      <c r="C51" s="78"/>
      <c r="D51" s="78"/>
      <c r="E51" s="78"/>
      <c r="F51" s="78"/>
      <c r="G51" s="7">
        <v>195</v>
      </c>
    </row>
    <row r="52" spans="1:7" ht="15.75" customHeight="1">
      <c r="A52" s="78" t="s">
        <v>24</v>
      </c>
      <c r="B52" s="78"/>
      <c r="C52" s="78"/>
      <c r="D52" s="78"/>
      <c r="E52" s="78"/>
      <c r="F52" s="78"/>
      <c r="G52" s="7">
        <v>870</v>
      </c>
    </row>
    <row r="53" spans="1:7" ht="15.75" customHeight="1">
      <c r="A53" s="78" t="s">
        <v>25</v>
      </c>
      <c r="B53" s="78"/>
      <c r="C53" s="78"/>
      <c r="D53" s="78"/>
      <c r="E53" s="78"/>
      <c r="F53" s="78"/>
      <c r="G53" s="7">
        <v>388</v>
      </c>
    </row>
    <row r="54" spans="1:7" ht="15.75" customHeight="1">
      <c r="A54" s="78" t="s">
        <v>26</v>
      </c>
      <c r="B54" s="78"/>
      <c r="C54" s="78"/>
      <c r="D54" s="78"/>
      <c r="E54" s="78"/>
      <c r="F54" s="78"/>
      <c r="G54" s="7">
        <v>684</v>
      </c>
    </row>
    <row r="55" spans="1:8" ht="15.75" customHeight="1">
      <c r="A55" s="78" t="s">
        <v>27</v>
      </c>
      <c r="B55" s="78"/>
      <c r="C55" s="78"/>
      <c r="D55" s="78"/>
      <c r="E55" s="78"/>
      <c r="F55" s="78"/>
      <c r="G55" s="7">
        <v>748</v>
      </c>
      <c r="H55" s="11"/>
    </row>
    <row r="56" spans="1:7" ht="15.75" customHeight="1">
      <c r="A56" s="78" t="s">
        <v>28</v>
      </c>
      <c r="B56" s="78"/>
      <c r="C56" s="78"/>
      <c r="D56" s="78"/>
      <c r="E56" s="78"/>
      <c r="F56" s="78"/>
      <c r="G56" s="7">
        <v>437</v>
      </c>
    </row>
    <row r="57" spans="1:7" ht="15.75" customHeight="1">
      <c r="A57" s="78" t="s">
        <v>29</v>
      </c>
      <c r="B57" s="78"/>
      <c r="C57" s="78"/>
      <c r="D57" s="78"/>
      <c r="E57" s="78"/>
      <c r="F57" s="78"/>
      <c r="G57" s="7">
        <v>195</v>
      </c>
    </row>
    <row r="58" spans="1:7" ht="15.75" customHeight="1">
      <c r="A58" s="78" t="s">
        <v>30</v>
      </c>
      <c r="B58" s="78"/>
      <c r="C58" s="78"/>
      <c r="D58" s="78"/>
      <c r="E58" s="78"/>
      <c r="F58" s="78"/>
      <c r="G58" s="7">
        <v>380</v>
      </c>
    </row>
    <row r="59" spans="1:7" ht="15.75" customHeight="1">
      <c r="A59" s="78" t="s">
        <v>31</v>
      </c>
      <c r="B59" s="78"/>
      <c r="C59" s="78"/>
      <c r="D59" s="78"/>
      <c r="E59" s="78"/>
      <c r="F59" s="78"/>
      <c r="G59" s="7">
        <v>453</v>
      </c>
    </row>
    <row r="60" spans="1:7" ht="15.75" customHeight="1">
      <c r="A60" s="78" t="s">
        <v>32</v>
      </c>
      <c r="B60" s="78"/>
      <c r="C60" s="78"/>
      <c r="D60" s="78"/>
      <c r="E60" s="78"/>
      <c r="F60" s="78"/>
      <c r="G60" s="7">
        <v>1080</v>
      </c>
    </row>
    <row r="61" spans="1:7" ht="15.75" customHeight="1">
      <c r="A61" s="78" t="s">
        <v>33</v>
      </c>
      <c r="B61" s="78"/>
      <c r="C61" s="78"/>
      <c r="D61" s="78"/>
      <c r="E61" s="78"/>
      <c r="F61" s="78"/>
      <c r="G61" s="7">
        <v>184</v>
      </c>
    </row>
    <row r="62" spans="1:7" ht="15.75" customHeight="1">
      <c r="A62" s="78" t="s">
        <v>34</v>
      </c>
      <c r="B62" s="78"/>
      <c r="C62" s="78"/>
      <c r="D62" s="78"/>
      <c r="E62" s="78"/>
      <c r="F62" s="78"/>
      <c r="G62" s="7">
        <v>2080</v>
      </c>
    </row>
    <row r="63" spans="1:7" ht="15.75" customHeight="1">
      <c r="A63" s="78" t="s">
        <v>35</v>
      </c>
      <c r="B63" s="78"/>
      <c r="C63" s="78"/>
      <c r="D63" s="78"/>
      <c r="E63" s="78"/>
      <c r="F63" s="78"/>
      <c r="G63" s="7">
        <v>506</v>
      </c>
    </row>
    <row r="64" spans="1:7" ht="15.75" customHeight="1">
      <c r="A64" s="78" t="s">
        <v>36</v>
      </c>
      <c r="B64" s="78"/>
      <c r="C64" s="78"/>
      <c r="D64" s="78"/>
      <c r="E64" s="78"/>
      <c r="F64" s="78"/>
      <c r="G64" s="7">
        <v>2010</v>
      </c>
    </row>
    <row r="65" spans="1:7" ht="15.75" customHeight="1">
      <c r="A65" s="78" t="s">
        <v>37</v>
      </c>
      <c r="B65" s="78"/>
      <c r="C65" s="78"/>
      <c r="D65" s="78"/>
      <c r="E65" s="78"/>
      <c r="F65" s="78"/>
      <c r="G65" s="7">
        <v>270</v>
      </c>
    </row>
    <row r="66" spans="1:7" ht="15.75" customHeight="1">
      <c r="A66" s="78" t="s">
        <v>38</v>
      </c>
      <c r="B66" s="78"/>
      <c r="C66" s="78"/>
      <c r="D66" s="78"/>
      <c r="E66" s="78"/>
      <c r="F66" s="78"/>
      <c r="G66" s="7">
        <v>99.185</v>
      </c>
    </row>
    <row r="67" spans="1:7" ht="15.75" customHeight="1">
      <c r="A67" s="78" t="s">
        <v>39</v>
      </c>
      <c r="B67" s="78"/>
      <c r="C67" s="78"/>
      <c r="D67" s="78"/>
      <c r="E67" s="78"/>
      <c r="F67" s="78"/>
      <c r="G67" s="7">
        <v>0.576</v>
      </c>
    </row>
    <row r="68" spans="1:7" ht="15.75" customHeight="1">
      <c r="A68" s="78" t="s">
        <v>40</v>
      </c>
      <c r="B68" s="78"/>
      <c r="C68" s="78"/>
      <c r="D68" s="78"/>
      <c r="E68" s="78"/>
      <c r="F68" s="78"/>
      <c r="G68" s="7">
        <v>180</v>
      </c>
    </row>
    <row r="69" spans="1:7" ht="15.75" customHeight="1">
      <c r="A69" s="78" t="s">
        <v>41</v>
      </c>
      <c r="B69" s="78"/>
      <c r="C69" s="78"/>
      <c r="D69" s="78"/>
      <c r="E69" s="78"/>
      <c r="F69" s="78"/>
      <c r="G69" s="7">
        <v>370</v>
      </c>
    </row>
    <row r="70" spans="1:7" ht="15.75" customHeight="1">
      <c r="A70" s="78" t="s">
        <v>42</v>
      </c>
      <c r="B70" s="78"/>
      <c r="C70" s="78"/>
      <c r="D70" s="78"/>
      <c r="E70" s="78"/>
      <c r="F70" s="78"/>
      <c r="G70" s="7">
        <v>330</v>
      </c>
    </row>
    <row r="71" spans="1:7" ht="15.75" customHeight="1">
      <c r="A71" s="78" t="s">
        <v>43</v>
      </c>
      <c r="B71" s="78"/>
      <c r="C71" s="78"/>
      <c r="D71" s="78"/>
      <c r="E71" s="78"/>
      <c r="F71" s="78"/>
      <c r="G71" s="7">
        <v>430</v>
      </c>
    </row>
    <row r="72" spans="1:7" ht="15.75" customHeight="1">
      <c r="A72" s="78" t="s">
        <v>44</v>
      </c>
      <c r="B72" s="78"/>
      <c r="C72" s="78"/>
      <c r="D72" s="78"/>
      <c r="E72" s="78"/>
      <c r="F72" s="78"/>
      <c r="G72" s="8">
        <v>1876</v>
      </c>
    </row>
    <row r="73" spans="1:7" ht="15.75" customHeight="1">
      <c r="A73" s="78" t="s">
        <v>45</v>
      </c>
      <c r="B73" s="78"/>
      <c r="C73" s="78"/>
      <c r="D73" s="78"/>
      <c r="E73" s="78"/>
      <c r="F73" s="78"/>
      <c r="G73" s="7">
        <v>310</v>
      </c>
    </row>
    <row r="74" spans="1:7" ht="15.75" customHeight="1">
      <c r="A74" s="78" t="s">
        <v>46</v>
      </c>
      <c r="B74" s="78"/>
      <c r="C74" s="78"/>
      <c r="D74" s="78"/>
      <c r="E74" s="78"/>
      <c r="F74" s="78"/>
      <c r="G74" s="7">
        <v>920</v>
      </c>
    </row>
    <row r="75" spans="1:7" ht="15.75" customHeight="1">
      <c r="A75" s="78" t="s">
        <v>47</v>
      </c>
      <c r="B75" s="78"/>
      <c r="C75" s="78"/>
      <c r="D75" s="78"/>
      <c r="E75" s="78"/>
      <c r="F75" s="78"/>
      <c r="G75" s="7">
        <v>550</v>
      </c>
    </row>
    <row r="76" spans="1:7" ht="15.75" customHeight="1">
      <c r="A76" s="78" t="s">
        <v>48</v>
      </c>
      <c r="B76" s="78"/>
      <c r="C76" s="78"/>
      <c r="D76" s="78"/>
      <c r="E76" s="78"/>
      <c r="F76" s="78"/>
      <c r="G76" s="8">
        <v>1585.8</v>
      </c>
    </row>
    <row r="77" spans="1:7" ht="20.25" customHeight="1">
      <c r="A77" s="78" t="s">
        <v>49</v>
      </c>
      <c r="B77" s="78"/>
      <c r="C77" s="78"/>
      <c r="D77" s="78"/>
      <c r="E77" s="78"/>
      <c r="F77" s="78"/>
      <c r="G77" s="8">
        <v>1631</v>
      </c>
    </row>
    <row r="78" spans="1:7" ht="20.25" customHeight="1">
      <c r="A78" s="78" t="s">
        <v>51</v>
      </c>
      <c r="B78" s="78"/>
      <c r="C78" s="78"/>
      <c r="D78" s="78"/>
      <c r="E78" s="78"/>
      <c r="F78" s="78"/>
      <c r="G78" s="8">
        <v>47</v>
      </c>
    </row>
    <row r="79" spans="1:7" ht="15">
      <c r="A79" s="78" t="s">
        <v>80</v>
      </c>
      <c r="B79" s="78"/>
      <c r="C79" s="78"/>
      <c r="D79" s="78"/>
      <c r="E79" s="78"/>
      <c r="F79" s="78"/>
      <c r="G79" s="8">
        <v>4300</v>
      </c>
    </row>
    <row r="80" spans="1:7" ht="15">
      <c r="A80" s="78" t="s">
        <v>53</v>
      </c>
      <c r="B80" s="78"/>
      <c r="C80" s="78"/>
      <c r="D80" s="78"/>
      <c r="E80" s="78"/>
      <c r="F80" s="78"/>
      <c r="G80" s="8">
        <v>50040</v>
      </c>
    </row>
  </sheetData>
  <sheetProtection/>
  <mergeCells count="68">
    <mergeCell ref="A5:E5"/>
    <mergeCell ref="A6:E6"/>
    <mergeCell ref="A1:E1"/>
    <mergeCell ref="A2:E2"/>
    <mergeCell ref="A78:F78"/>
    <mergeCell ref="A79:F79"/>
    <mergeCell ref="A7:E7"/>
    <mergeCell ref="A8:E8"/>
    <mergeCell ref="A9:E9"/>
    <mergeCell ref="A10:E10"/>
    <mergeCell ref="A11:E11"/>
    <mergeCell ref="A80:F80"/>
    <mergeCell ref="A12:E12"/>
    <mergeCell ref="A3:E3"/>
    <mergeCell ref="A4:E4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72:F72"/>
    <mergeCell ref="A73:F73"/>
    <mergeCell ref="A62:F62"/>
    <mergeCell ref="A63:F63"/>
    <mergeCell ref="A64:F64"/>
    <mergeCell ref="A65:F65"/>
    <mergeCell ref="A66:F66"/>
    <mergeCell ref="A67:F67"/>
    <mergeCell ref="A74:F74"/>
    <mergeCell ref="A75:F75"/>
    <mergeCell ref="A76:F76"/>
    <mergeCell ref="A77:F77"/>
    <mergeCell ref="F6:G6"/>
    <mergeCell ref="F7:G7"/>
    <mergeCell ref="A68:F68"/>
    <mergeCell ref="A69:F69"/>
    <mergeCell ref="A70:F70"/>
    <mergeCell ref="A71:F71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  <headerFooter alignWithMargins="0">
    <oddFooter>&amp;L&amp;"Arial,normal"&amp;8&amp;P/&amp;N&amp;R&amp;"Arial,normal"&amp;8Климова Светлана Геннадьевна - МОУ СОШ №5 -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22" sqref="A22:G25"/>
    </sheetView>
  </sheetViews>
  <sheetFormatPr defaultColWidth="10.66015625" defaultRowHeight="11.25"/>
  <cols>
    <col min="1" max="5" width="8.16015625" style="2" customWidth="1"/>
    <col min="6" max="6" width="10.16015625" style="2" customWidth="1"/>
    <col min="7" max="7" width="15" style="2" customWidth="1"/>
    <col min="8" max="8" width="51.33203125" style="2" customWidth="1"/>
    <col min="9" max="16384" width="10.66015625" style="2" customWidth="1"/>
  </cols>
  <sheetData>
    <row r="1" spans="1:5" ht="15">
      <c r="A1" s="80" t="s">
        <v>58</v>
      </c>
      <c r="B1" s="80"/>
      <c r="C1" s="80"/>
      <c r="D1" s="80"/>
      <c r="E1" s="80"/>
    </row>
    <row r="2" spans="1:5" ht="15">
      <c r="A2" s="80" t="s">
        <v>59</v>
      </c>
      <c r="B2" s="80"/>
      <c r="C2" s="80"/>
      <c r="D2" s="80"/>
      <c r="E2" s="80"/>
    </row>
    <row r="3" spans="1:5" ht="15">
      <c r="A3" s="80" t="s">
        <v>60</v>
      </c>
      <c r="B3" s="80"/>
      <c r="C3" s="80"/>
      <c r="D3" s="80"/>
      <c r="E3" s="80"/>
    </row>
    <row r="4" spans="1:5" ht="15">
      <c r="A4" s="80" t="s">
        <v>61</v>
      </c>
      <c r="B4" s="80"/>
      <c r="C4" s="80"/>
      <c r="D4" s="80"/>
      <c r="E4" s="80"/>
    </row>
    <row r="5" spans="1:5" ht="15">
      <c r="A5" s="80" t="s">
        <v>62</v>
      </c>
      <c r="B5" s="80"/>
      <c r="C5" s="80"/>
      <c r="D5" s="80"/>
      <c r="E5" s="80"/>
    </row>
    <row r="6" spans="1:7" ht="15.75" customHeight="1">
      <c r="A6" s="80" t="s">
        <v>63</v>
      </c>
      <c r="B6" s="80"/>
      <c r="C6" s="80"/>
      <c r="D6" s="80"/>
      <c r="E6" s="80"/>
      <c r="F6" s="79"/>
      <c r="G6" s="79"/>
    </row>
    <row r="7" spans="1:7" ht="6.75" customHeight="1">
      <c r="A7" s="80"/>
      <c r="B7" s="80"/>
      <c r="C7" s="80"/>
      <c r="D7" s="80"/>
      <c r="E7" s="80"/>
      <c r="F7" s="79"/>
      <c r="G7" s="79"/>
    </row>
    <row r="8" spans="1:5" ht="15.75" customHeight="1">
      <c r="A8" s="80" t="s">
        <v>64</v>
      </c>
      <c r="B8" s="80"/>
      <c r="C8" s="80"/>
      <c r="D8" s="80"/>
      <c r="E8" s="80"/>
    </row>
    <row r="9" spans="1:7" ht="15.75" customHeight="1">
      <c r="A9" s="80" t="s">
        <v>65</v>
      </c>
      <c r="B9" s="80"/>
      <c r="C9" s="80"/>
      <c r="D9" s="80"/>
      <c r="E9" s="80"/>
      <c r="F9" s="3"/>
      <c r="G9" s="3"/>
    </row>
    <row r="10" spans="1:5" ht="15.75" customHeight="1">
      <c r="A10" s="80" t="s">
        <v>68</v>
      </c>
      <c r="B10" s="80"/>
      <c r="C10" s="80"/>
      <c r="D10" s="80"/>
      <c r="E10" s="80"/>
    </row>
    <row r="11" spans="1:5" ht="15.75" customHeight="1">
      <c r="A11" s="80" t="s">
        <v>67</v>
      </c>
      <c r="B11" s="80"/>
      <c r="C11" s="80"/>
      <c r="D11" s="80"/>
      <c r="E11" s="80"/>
    </row>
    <row r="12" spans="1:5" ht="15.75" customHeight="1">
      <c r="A12" s="80" t="s">
        <v>66</v>
      </c>
      <c r="B12" s="80"/>
      <c r="C12" s="80"/>
      <c r="D12" s="80"/>
      <c r="E12" s="80"/>
    </row>
    <row r="13" spans="1:5" ht="15.75" customHeight="1">
      <c r="A13" s="14"/>
      <c r="B13" s="14"/>
      <c r="C13" s="14"/>
      <c r="D13" s="14"/>
      <c r="E13" s="14"/>
    </row>
    <row r="14" spans="1:5" ht="15.75" customHeight="1">
      <c r="A14" s="14"/>
      <c r="B14" s="14"/>
      <c r="C14" s="14"/>
      <c r="D14" s="14"/>
      <c r="E14" s="14"/>
    </row>
    <row r="15" spans="1:8" ht="18" customHeight="1">
      <c r="A15" s="84" t="s">
        <v>75</v>
      </c>
      <c r="B15" s="84"/>
      <c r="C15" s="84"/>
      <c r="D15" s="84"/>
      <c r="E15" s="84"/>
      <c r="F15" s="84"/>
      <c r="G15" s="84"/>
      <c r="H15" s="84"/>
    </row>
    <row r="16" spans="1:8" ht="11.25" customHeight="1">
      <c r="A16" s="84"/>
      <c r="B16" s="84"/>
      <c r="C16" s="84"/>
      <c r="D16" s="84"/>
      <c r="E16" s="84"/>
      <c r="F16" s="84"/>
      <c r="G16" s="84"/>
      <c r="H16" s="84"/>
    </row>
    <row r="17" spans="1:8" ht="15.75" customHeight="1" hidden="1">
      <c r="A17" s="84"/>
      <c r="B17" s="84"/>
      <c r="C17" s="84"/>
      <c r="D17" s="84"/>
      <c r="E17" s="84"/>
      <c r="F17" s="84"/>
      <c r="G17" s="84"/>
      <c r="H17" s="84"/>
    </row>
    <row r="18" spans="1:5" ht="9.75" customHeight="1">
      <c r="A18" s="14"/>
      <c r="B18" s="14"/>
      <c r="C18" s="14"/>
      <c r="D18" s="14"/>
      <c r="E18" s="14"/>
    </row>
    <row r="19" spans="1:8" ht="50.25" customHeight="1">
      <c r="A19" s="85" t="s">
        <v>74</v>
      </c>
      <c r="B19" s="85"/>
      <c r="C19" s="85"/>
      <c r="D19" s="85"/>
      <c r="E19" s="85"/>
      <c r="F19" s="85"/>
      <c r="G19" s="85"/>
      <c r="H19" s="85"/>
    </row>
    <row r="20" spans="1:5" ht="15.75" customHeight="1">
      <c r="A20" s="14"/>
      <c r="B20" s="14"/>
      <c r="C20" s="14"/>
      <c r="D20" s="14"/>
      <c r="E20" s="14"/>
    </row>
    <row r="21" ht="15.75" customHeight="1"/>
    <row r="22" spans="1:8" ht="30.75" customHeight="1">
      <c r="A22" s="83" t="s">
        <v>0</v>
      </c>
      <c r="B22" s="83"/>
      <c r="C22" s="83"/>
      <c r="D22" s="83"/>
      <c r="E22" s="83"/>
      <c r="F22" s="83"/>
      <c r="G22" s="16" t="s">
        <v>93</v>
      </c>
      <c r="H22" s="16" t="s">
        <v>73</v>
      </c>
    </row>
    <row r="23" spans="1:8" ht="38.25" customHeight="1">
      <c r="A23" s="78" t="s">
        <v>72</v>
      </c>
      <c r="B23" s="78"/>
      <c r="C23" s="78"/>
      <c r="D23" s="78"/>
      <c r="E23" s="78"/>
      <c r="F23" s="78"/>
      <c r="G23" s="8">
        <v>2506.5</v>
      </c>
      <c r="H23" s="15" t="s">
        <v>69</v>
      </c>
    </row>
    <row r="24" spans="1:8" ht="38.25" customHeight="1">
      <c r="A24" s="78" t="s">
        <v>48</v>
      </c>
      <c r="B24" s="78"/>
      <c r="C24" s="78"/>
      <c r="D24" s="78"/>
      <c r="E24" s="78"/>
      <c r="F24" s="78"/>
      <c r="G24" s="8">
        <v>1585.8</v>
      </c>
      <c r="H24" s="15" t="s">
        <v>70</v>
      </c>
    </row>
    <row r="25" spans="1:8" ht="38.25" customHeight="1">
      <c r="A25" s="78" t="s">
        <v>49</v>
      </c>
      <c r="B25" s="78"/>
      <c r="C25" s="78"/>
      <c r="D25" s="78"/>
      <c r="E25" s="78"/>
      <c r="F25" s="78"/>
      <c r="G25" s="8">
        <v>1631</v>
      </c>
      <c r="H25" s="15" t="s">
        <v>71</v>
      </c>
    </row>
    <row r="26" spans="6:7" ht="11.25" customHeight="1" hidden="1">
      <c r="F26" s="13" t="s">
        <v>50</v>
      </c>
      <c r="G26" s="7">
        <v>330</v>
      </c>
    </row>
    <row r="27" spans="6:7" ht="11.25" customHeight="1" hidden="1">
      <c r="F27" s="6" t="s">
        <v>51</v>
      </c>
      <c r="G27" s="7">
        <v>47</v>
      </c>
    </row>
    <row r="28" spans="6:7" ht="11.25" customHeight="1" hidden="1">
      <c r="F28" s="6" t="s">
        <v>52</v>
      </c>
      <c r="G28" s="7">
        <v>4220</v>
      </c>
    </row>
    <row r="29" spans="6:7" ht="11.25" customHeight="1" hidden="1">
      <c r="F29" s="6" t="s">
        <v>53</v>
      </c>
      <c r="G29" s="8">
        <v>50040</v>
      </c>
    </row>
    <row r="30" ht="11.25" customHeight="1" hidden="1">
      <c r="G30" s="4"/>
    </row>
    <row r="31" ht="11.25" customHeight="1" hidden="1">
      <c r="G31" s="10"/>
    </row>
    <row r="32" ht="11.25" customHeight="1" hidden="1"/>
    <row r="33" ht="11.25" customHeight="1" hidden="1"/>
    <row r="34" spans="6:7" ht="11.25" customHeight="1" hidden="1">
      <c r="F34" s="1" t="s">
        <v>54</v>
      </c>
      <c r="G34" s="4"/>
    </row>
    <row r="35" spans="6:7" ht="11.25" customHeight="1" hidden="1">
      <c r="F35" s="2" t="s">
        <v>55</v>
      </c>
      <c r="G35" s="9"/>
    </row>
    <row r="36" ht="11.25" customHeight="1" hidden="1"/>
    <row r="37" ht="11.25" customHeight="1" hidden="1"/>
    <row r="38" spans="6:7" ht="11.25" customHeight="1" hidden="1">
      <c r="F38" s="1" t="s">
        <v>56</v>
      </c>
      <c r="G38" s="4"/>
    </row>
    <row r="39" spans="6:7" ht="11.25" customHeight="1" hidden="1">
      <c r="F39" s="2" t="s">
        <v>55</v>
      </c>
      <c r="G39" s="9"/>
    </row>
    <row r="41" spans="1:8" ht="15">
      <c r="A41" s="82" t="s">
        <v>76</v>
      </c>
      <c r="B41" s="82"/>
      <c r="C41" s="82"/>
      <c r="D41" s="82"/>
      <c r="E41" s="82"/>
      <c r="F41" s="82"/>
      <c r="G41" s="82"/>
      <c r="H41" s="82"/>
    </row>
    <row r="42" spans="1:8" ht="15" hidden="1">
      <c r="A42" s="82"/>
      <c r="B42" s="82"/>
      <c r="C42" s="82"/>
      <c r="D42" s="82"/>
      <c r="E42" s="82"/>
      <c r="F42" s="82"/>
      <c r="G42" s="82"/>
      <c r="H42" s="82"/>
    </row>
    <row r="43" spans="1:8" ht="15" hidden="1">
      <c r="A43" s="82"/>
      <c r="B43" s="82"/>
      <c r="C43" s="82"/>
      <c r="D43" s="82"/>
      <c r="E43" s="82"/>
      <c r="F43" s="82"/>
      <c r="G43" s="82"/>
      <c r="H43" s="82"/>
    </row>
    <row r="49" spans="1:8" ht="15">
      <c r="A49" s="12" t="s">
        <v>77</v>
      </c>
      <c r="B49"/>
      <c r="C49"/>
      <c r="D49"/>
      <c r="E49"/>
      <c r="H49" s="12" t="s">
        <v>78</v>
      </c>
    </row>
  </sheetData>
  <sheetProtection/>
  <mergeCells count="21">
    <mergeCell ref="A24:F24"/>
    <mergeCell ref="A25:F25"/>
    <mergeCell ref="A41:H43"/>
    <mergeCell ref="A11:E11"/>
    <mergeCell ref="A12:E12"/>
    <mergeCell ref="A22:F22"/>
    <mergeCell ref="A23:F23"/>
    <mergeCell ref="A15:H17"/>
    <mergeCell ref="A19:H19"/>
    <mergeCell ref="F6:G6"/>
    <mergeCell ref="A7:E7"/>
    <mergeCell ref="F7:G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22">
      <selection activeCell="A22" sqref="A22:G36"/>
    </sheetView>
  </sheetViews>
  <sheetFormatPr defaultColWidth="10.66015625" defaultRowHeight="11.25"/>
  <cols>
    <col min="1" max="6" width="8.16015625" style="2" customWidth="1"/>
    <col min="7" max="7" width="14.16015625" style="2" customWidth="1"/>
    <col min="8" max="8" width="55.33203125" style="2" customWidth="1"/>
    <col min="9" max="16384" width="10.66015625" style="2" customWidth="1"/>
  </cols>
  <sheetData>
    <row r="1" spans="1:5" ht="15">
      <c r="A1" s="80" t="s">
        <v>58</v>
      </c>
      <c r="B1" s="80"/>
      <c r="C1" s="80"/>
      <c r="D1" s="80"/>
      <c r="E1" s="80"/>
    </row>
    <row r="2" spans="1:5" ht="15">
      <c r="A2" s="80" t="s">
        <v>59</v>
      </c>
      <c r="B2" s="80"/>
      <c r="C2" s="80"/>
      <c r="D2" s="80"/>
      <c r="E2" s="80"/>
    </row>
    <row r="3" spans="1:5" ht="15">
      <c r="A3" s="80" t="s">
        <v>60</v>
      </c>
      <c r="B3" s="80"/>
      <c r="C3" s="80"/>
      <c r="D3" s="80"/>
      <c r="E3" s="80"/>
    </row>
    <row r="4" spans="1:5" ht="15">
      <c r="A4" s="80" t="s">
        <v>61</v>
      </c>
      <c r="B4" s="80"/>
      <c r="C4" s="80"/>
      <c r="D4" s="80"/>
      <c r="E4" s="80"/>
    </row>
    <row r="5" spans="1:5" ht="15">
      <c r="A5" s="80" t="s">
        <v>62</v>
      </c>
      <c r="B5" s="80"/>
      <c r="C5" s="80"/>
      <c r="D5" s="80"/>
      <c r="E5" s="80"/>
    </row>
    <row r="6" spans="1:7" ht="15.75" customHeight="1">
      <c r="A6" s="80" t="s">
        <v>63</v>
      </c>
      <c r="B6" s="80"/>
      <c r="C6" s="80"/>
      <c r="D6" s="80"/>
      <c r="E6" s="80"/>
      <c r="F6" s="79"/>
      <c r="G6" s="79"/>
    </row>
    <row r="7" spans="1:7" ht="6.75" customHeight="1">
      <c r="A7" s="80"/>
      <c r="B7" s="80"/>
      <c r="C7" s="80"/>
      <c r="D7" s="80"/>
      <c r="E7" s="80"/>
      <c r="F7" s="79"/>
      <c r="G7" s="79"/>
    </row>
    <row r="8" spans="1:5" ht="15.75" customHeight="1">
      <c r="A8" s="80" t="s">
        <v>64</v>
      </c>
      <c r="B8" s="80"/>
      <c r="C8" s="80"/>
      <c r="D8" s="80"/>
      <c r="E8" s="80"/>
    </row>
    <row r="9" spans="1:7" ht="15.75" customHeight="1">
      <c r="A9" s="80" t="s">
        <v>65</v>
      </c>
      <c r="B9" s="80"/>
      <c r="C9" s="80"/>
      <c r="D9" s="80"/>
      <c r="E9" s="80"/>
      <c r="F9" s="3"/>
      <c r="G9" s="3"/>
    </row>
    <row r="10" spans="1:5" ht="15.75" customHeight="1">
      <c r="A10" s="80" t="s">
        <v>68</v>
      </c>
      <c r="B10" s="80"/>
      <c r="C10" s="80"/>
      <c r="D10" s="80"/>
      <c r="E10" s="80"/>
    </row>
    <row r="11" spans="1:5" ht="15.75" customHeight="1">
      <c r="A11" s="80" t="s">
        <v>67</v>
      </c>
      <c r="B11" s="80"/>
      <c r="C11" s="80"/>
      <c r="D11" s="80"/>
      <c r="E11" s="80"/>
    </row>
    <row r="12" spans="1:5" ht="15.75" customHeight="1">
      <c r="A12" s="80" t="s">
        <v>66</v>
      </c>
      <c r="B12" s="80"/>
      <c r="C12" s="80"/>
      <c r="D12" s="80"/>
      <c r="E12" s="80"/>
    </row>
    <row r="13" spans="1:5" ht="15.75" customHeight="1">
      <c r="A13" s="14"/>
      <c r="B13" s="14"/>
      <c r="C13" s="14"/>
      <c r="D13" s="14"/>
      <c r="E13" s="14"/>
    </row>
    <row r="14" spans="1:8" ht="15.75" customHeight="1">
      <c r="A14" s="84" t="s">
        <v>75</v>
      </c>
      <c r="B14" s="84"/>
      <c r="C14" s="84"/>
      <c r="D14" s="84"/>
      <c r="E14" s="84"/>
      <c r="F14" s="84"/>
      <c r="G14" s="84"/>
      <c r="H14" s="84"/>
    </row>
    <row r="15" spans="1:8" ht="15.75" customHeight="1">
      <c r="A15" s="84"/>
      <c r="B15" s="84"/>
      <c r="C15" s="84"/>
      <c r="D15" s="84"/>
      <c r="E15" s="84"/>
      <c r="F15" s="84"/>
      <c r="G15" s="84"/>
      <c r="H15" s="84"/>
    </row>
    <row r="16" spans="1:8" ht="13.5" customHeight="1">
      <c r="A16" s="84"/>
      <c r="B16" s="84"/>
      <c r="C16" s="84"/>
      <c r="D16" s="84"/>
      <c r="E16" s="84"/>
      <c r="F16" s="84"/>
      <c r="G16" s="84"/>
      <c r="H16" s="84"/>
    </row>
    <row r="17" spans="1:5" ht="15.75" customHeight="1" hidden="1">
      <c r="A17" s="14"/>
      <c r="B17" s="14"/>
      <c r="C17" s="14"/>
      <c r="D17" s="14"/>
      <c r="E17" s="14"/>
    </row>
    <row r="18" spans="1:8" ht="51" customHeight="1">
      <c r="A18" s="85" t="s">
        <v>74</v>
      </c>
      <c r="B18" s="85"/>
      <c r="C18" s="85"/>
      <c r="D18" s="85"/>
      <c r="E18" s="85"/>
      <c r="F18" s="85"/>
      <c r="G18" s="85"/>
      <c r="H18" s="85"/>
    </row>
    <row r="19" ht="15.75" customHeight="1"/>
    <row r="20" spans="1:8" ht="33" customHeight="1">
      <c r="A20" s="83" t="s">
        <v>0</v>
      </c>
      <c r="B20" s="83"/>
      <c r="C20" s="83"/>
      <c r="D20" s="83"/>
      <c r="E20" s="83"/>
      <c r="F20" s="83"/>
      <c r="G20" s="16" t="s">
        <v>93</v>
      </c>
      <c r="H20" s="16" t="s">
        <v>73</v>
      </c>
    </row>
    <row r="21" ht="15.75" customHeight="1"/>
    <row r="22" spans="1:8" ht="66.75" customHeight="1">
      <c r="A22" s="78" t="s">
        <v>7</v>
      </c>
      <c r="B22" s="78"/>
      <c r="C22" s="78"/>
      <c r="D22" s="78"/>
      <c r="E22" s="78"/>
      <c r="F22" s="78"/>
      <c r="G22" s="7">
        <v>1640</v>
      </c>
      <c r="H22" s="17" t="s">
        <v>87</v>
      </c>
    </row>
    <row r="23" spans="1:8" ht="60.75" customHeight="1">
      <c r="A23" s="78" t="s">
        <v>8</v>
      </c>
      <c r="B23" s="78"/>
      <c r="C23" s="78"/>
      <c r="D23" s="78"/>
      <c r="E23" s="78"/>
      <c r="F23" s="78"/>
      <c r="G23" s="7">
        <v>5133</v>
      </c>
      <c r="H23" s="17" t="s">
        <v>88</v>
      </c>
    </row>
    <row r="24" spans="1:8" ht="42" customHeight="1">
      <c r="A24" s="78" t="s">
        <v>20</v>
      </c>
      <c r="B24" s="78"/>
      <c r="C24" s="78"/>
      <c r="D24" s="78"/>
      <c r="E24" s="78"/>
      <c r="F24" s="78"/>
      <c r="G24" s="7">
        <v>976</v>
      </c>
      <c r="H24" s="17" t="s">
        <v>86</v>
      </c>
    </row>
    <row r="25" spans="1:8" ht="52.5" customHeight="1">
      <c r="A25" s="78" t="s">
        <v>24</v>
      </c>
      <c r="B25" s="78"/>
      <c r="C25" s="78"/>
      <c r="D25" s="78"/>
      <c r="E25" s="78"/>
      <c r="F25" s="78"/>
      <c r="G25" s="7">
        <v>870</v>
      </c>
      <c r="H25" s="17" t="s">
        <v>89</v>
      </c>
    </row>
    <row r="26" spans="1:8" ht="56.25" customHeight="1">
      <c r="A26" s="78" t="s">
        <v>35</v>
      </c>
      <c r="B26" s="78"/>
      <c r="C26" s="78"/>
      <c r="D26" s="78"/>
      <c r="E26" s="78"/>
      <c r="F26" s="78"/>
      <c r="G26" s="7">
        <v>506</v>
      </c>
      <c r="H26" s="17" t="s">
        <v>90</v>
      </c>
    </row>
    <row r="27" ht="15.75" customHeight="1"/>
    <row r="28" spans="1:8" ht="49.5" customHeight="1">
      <c r="A28" s="78" t="s">
        <v>26</v>
      </c>
      <c r="B28" s="78"/>
      <c r="C28" s="78"/>
      <c r="D28" s="78"/>
      <c r="E28" s="78"/>
      <c r="F28" s="78"/>
      <c r="G28" s="7">
        <v>684</v>
      </c>
      <c r="H28" s="17" t="s">
        <v>91</v>
      </c>
    </row>
    <row r="29" spans="1:8" ht="39" customHeight="1">
      <c r="A29" s="78" t="s">
        <v>30</v>
      </c>
      <c r="B29" s="78"/>
      <c r="C29" s="78"/>
      <c r="D29" s="78"/>
      <c r="E29" s="78"/>
      <c r="F29" s="78"/>
      <c r="G29" s="7">
        <v>380</v>
      </c>
      <c r="H29" s="17" t="s">
        <v>92</v>
      </c>
    </row>
    <row r="30" ht="15.75" customHeight="1"/>
    <row r="31" spans="1:8" ht="15.75" customHeight="1">
      <c r="A31" s="78" t="s">
        <v>18</v>
      </c>
      <c r="B31" s="78"/>
      <c r="C31" s="78"/>
      <c r="D31" s="78"/>
      <c r="E31" s="78"/>
      <c r="F31" s="78"/>
      <c r="G31" s="7">
        <v>130</v>
      </c>
      <c r="H31" s="17" t="s">
        <v>85</v>
      </c>
    </row>
    <row r="32" spans="1:8" ht="15.75" customHeight="1">
      <c r="A32" s="78" t="s">
        <v>80</v>
      </c>
      <c r="B32" s="78"/>
      <c r="C32" s="78"/>
      <c r="D32" s="78"/>
      <c r="E32" s="78"/>
      <c r="F32" s="78"/>
      <c r="G32" s="7">
        <v>4300</v>
      </c>
      <c r="H32" s="17" t="s">
        <v>84</v>
      </c>
    </row>
    <row r="33" spans="1:8" ht="56.25" customHeight="1">
      <c r="A33" s="78" t="s">
        <v>79</v>
      </c>
      <c r="B33" s="78"/>
      <c r="C33" s="78"/>
      <c r="D33" s="78"/>
      <c r="E33" s="78"/>
      <c r="F33" s="78"/>
      <c r="G33" s="7">
        <v>290</v>
      </c>
      <c r="H33" s="17" t="s">
        <v>81</v>
      </c>
    </row>
    <row r="34" ht="20.25" customHeight="1"/>
    <row r="35" spans="1:8" ht="25.5">
      <c r="A35" s="78" t="s">
        <v>5</v>
      </c>
      <c r="B35" s="78"/>
      <c r="C35" s="78"/>
      <c r="D35" s="78"/>
      <c r="E35" s="78"/>
      <c r="F35" s="78"/>
      <c r="G35" s="7">
        <v>155</v>
      </c>
      <c r="H35" s="17" t="s">
        <v>83</v>
      </c>
    </row>
    <row r="36" spans="1:8" ht="59.25" customHeight="1">
      <c r="A36" s="78" t="s">
        <v>42</v>
      </c>
      <c r="B36" s="78"/>
      <c r="C36" s="78"/>
      <c r="D36" s="78"/>
      <c r="E36" s="78"/>
      <c r="F36" s="78"/>
      <c r="G36" s="7">
        <v>330</v>
      </c>
      <c r="H36" s="17" t="s">
        <v>82</v>
      </c>
    </row>
    <row r="38" spans="1:8" ht="6" customHeight="1">
      <c r="A38" s="82" t="s">
        <v>76</v>
      </c>
      <c r="B38" s="82"/>
      <c r="C38" s="82"/>
      <c r="D38" s="82"/>
      <c r="E38" s="82"/>
      <c r="F38" s="82"/>
      <c r="G38" s="82"/>
      <c r="H38" s="82"/>
    </row>
    <row r="39" spans="1:8" ht="15" hidden="1">
      <c r="A39" s="82"/>
      <c r="B39" s="82"/>
      <c r="C39" s="82"/>
      <c r="D39" s="82"/>
      <c r="E39" s="82"/>
      <c r="F39" s="82"/>
      <c r="G39" s="82"/>
      <c r="H39" s="82"/>
    </row>
    <row r="40" spans="1:8" ht="15">
      <c r="A40" s="82"/>
      <c r="B40" s="82"/>
      <c r="C40" s="82"/>
      <c r="D40" s="82"/>
      <c r="E40" s="82"/>
      <c r="F40" s="82"/>
      <c r="G40" s="82"/>
      <c r="H40" s="82"/>
    </row>
    <row r="46" spans="1:8" ht="15">
      <c r="A46" s="12" t="s">
        <v>77</v>
      </c>
      <c r="B46"/>
      <c r="C46"/>
      <c r="D46"/>
      <c r="E46"/>
      <c r="H46" s="12" t="s">
        <v>78</v>
      </c>
    </row>
  </sheetData>
  <sheetProtection/>
  <mergeCells count="30">
    <mergeCell ref="A38:H40"/>
    <mergeCell ref="A25:F25"/>
    <mergeCell ref="A29:F29"/>
    <mergeCell ref="A14:H16"/>
    <mergeCell ref="A18:H18"/>
    <mergeCell ref="A32:F32"/>
    <mergeCell ref="A33:F33"/>
    <mergeCell ref="A36:F36"/>
    <mergeCell ref="A26:F26"/>
    <mergeCell ref="A28:F28"/>
    <mergeCell ref="A31:F31"/>
    <mergeCell ref="A24:F24"/>
    <mergeCell ref="A35:F35"/>
    <mergeCell ref="A22:F22"/>
    <mergeCell ref="A23:F23"/>
    <mergeCell ref="A11:E11"/>
    <mergeCell ref="A12:E12"/>
    <mergeCell ref="A20:F20"/>
    <mergeCell ref="F6:G6"/>
    <mergeCell ref="A7:E7"/>
    <mergeCell ref="F7:G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7">
      <selection activeCell="A22" sqref="A22:G27"/>
    </sheetView>
  </sheetViews>
  <sheetFormatPr defaultColWidth="10.66015625" defaultRowHeight="11.25"/>
  <cols>
    <col min="1" max="6" width="8.16015625" style="2" customWidth="1"/>
    <col min="7" max="7" width="17.66015625" style="2" customWidth="1"/>
    <col min="8" max="8" width="66.66015625" style="2" customWidth="1"/>
    <col min="9" max="16384" width="10.66015625" style="2" customWidth="1"/>
  </cols>
  <sheetData>
    <row r="1" spans="1:5" ht="15">
      <c r="A1" s="80" t="s">
        <v>58</v>
      </c>
      <c r="B1" s="80"/>
      <c r="C1" s="80"/>
      <c r="D1" s="80"/>
      <c r="E1" s="80"/>
    </row>
    <row r="2" spans="1:5" ht="15">
      <c r="A2" s="80" t="s">
        <v>59</v>
      </c>
      <c r="B2" s="80"/>
      <c r="C2" s="80"/>
      <c r="D2" s="80"/>
      <c r="E2" s="80"/>
    </row>
    <row r="3" spans="1:5" ht="15">
      <c r="A3" s="80" t="s">
        <v>60</v>
      </c>
      <c r="B3" s="80"/>
      <c r="C3" s="80"/>
      <c r="D3" s="80"/>
      <c r="E3" s="80"/>
    </row>
    <row r="4" spans="1:5" ht="15">
      <c r="A4" s="80" t="s">
        <v>61</v>
      </c>
      <c r="B4" s="80"/>
      <c r="C4" s="80"/>
      <c r="D4" s="80"/>
      <c r="E4" s="80"/>
    </row>
    <row r="5" spans="1:5" ht="15">
      <c r="A5" s="80" t="s">
        <v>62</v>
      </c>
      <c r="B5" s="80"/>
      <c r="C5" s="80"/>
      <c r="D5" s="80"/>
      <c r="E5" s="80"/>
    </row>
    <row r="6" spans="1:7" ht="15.75" customHeight="1">
      <c r="A6" s="80" t="s">
        <v>63</v>
      </c>
      <c r="B6" s="80"/>
      <c r="C6" s="80"/>
      <c r="D6" s="80"/>
      <c r="E6" s="80"/>
      <c r="F6" s="79"/>
      <c r="G6" s="79"/>
    </row>
    <row r="7" spans="1:7" ht="6.75" customHeight="1">
      <c r="A7" s="80"/>
      <c r="B7" s="80"/>
      <c r="C7" s="80"/>
      <c r="D7" s="80"/>
      <c r="E7" s="80"/>
      <c r="F7" s="79"/>
      <c r="G7" s="79"/>
    </row>
    <row r="8" spans="1:5" ht="15.75" customHeight="1">
      <c r="A8" s="80" t="s">
        <v>64</v>
      </c>
      <c r="B8" s="80"/>
      <c r="C8" s="80"/>
      <c r="D8" s="80"/>
      <c r="E8" s="80"/>
    </row>
    <row r="9" spans="1:7" ht="15.75" customHeight="1">
      <c r="A9" s="80" t="s">
        <v>65</v>
      </c>
      <c r="B9" s="80"/>
      <c r="C9" s="80"/>
      <c r="D9" s="80"/>
      <c r="E9" s="80"/>
      <c r="F9" s="3"/>
      <c r="G9" s="3"/>
    </row>
    <row r="10" spans="1:5" ht="15.75" customHeight="1">
      <c r="A10" s="80" t="s">
        <v>68</v>
      </c>
      <c r="B10" s="80"/>
      <c r="C10" s="80"/>
      <c r="D10" s="80"/>
      <c r="E10" s="80"/>
    </row>
    <row r="11" spans="1:5" ht="15.75" customHeight="1">
      <c r="A11" s="80" t="s">
        <v>67</v>
      </c>
      <c r="B11" s="80"/>
      <c r="C11" s="80"/>
      <c r="D11" s="80"/>
      <c r="E11" s="80"/>
    </row>
    <row r="12" spans="1:5" ht="15.75" customHeight="1">
      <c r="A12" s="80" t="s">
        <v>66</v>
      </c>
      <c r="B12" s="80"/>
      <c r="C12" s="80"/>
      <c r="D12" s="80"/>
      <c r="E12" s="80"/>
    </row>
    <row r="13" spans="1:5" ht="15.75" customHeight="1">
      <c r="A13" s="14"/>
      <c r="B13" s="14"/>
      <c r="C13" s="14"/>
      <c r="D13" s="14"/>
      <c r="E13" s="14"/>
    </row>
    <row r="14" spans="1:8" ht="15.75" customHeight="1">
      <c r="A14" s="84" t="s">
        <v>75</v>
      </c>
      <c r="B14" s="84"/>
      <c r="C14" s="84"/>
      <c r="D14" s="84"/>
      <c r="E14" s="84"/>
      <c r="F14" s="84"/>
      <c r="G14" s="84"/>
      <c r="H14" s="84"/>
    </row>
    <row r="15" spans="1:8" ht="15.75" customHeight="1">
      <c r="A15" s="84"/>
      <c r="B15" s="84"/>
      <c r="C15" s="84"/>
      <c r="D15" s="84"/>
      <c r="E15" s="84"/>
      <c r="F15" s="84"/>
      <c r="G15" s="84"/>
      <c r="H15" s="84"/>
    </row>
    <row r="16" spans="1:8" ht="15.75" customHeight="1">
      <c r="A16" s="84"/>
      <c r="B16" s="84"/>
      <c r="C16" s="84"/>
      <c r="D16" s="84"/>
      <c r="E16" s="84"/>
      <c r="F16" s="84"/>
      <c r="G16" s="84"/>
      <c r="H16" s="84"/>
    </row>
    <row r="17" spans="1:5" ht="15.75" customHeight="1">
      <c r="A17" s="14"/>
      <c r="B17" s="14"/>
      <c r="C17" s="14"/>
      <c r="D17" s="14"/>
      <c r="E17" s="14"/>
    </row>
    <row r="18" spans="1:8" ht="62.25" customHeight="1">
      <c r="A18" s="85" t="s">
        <v>74</v>
      </c>
      <c r="B18" s="85"/>
      <c r="C18" s="85"/>
      <c r="D18" s="85"/>
      <c r="E18" s="85"/>
      <c r="F18" s="85"/>
      <c r="G18" s="85"/>
      <c r="H18" s="85"/>
    </row>
    <row r="19" spans="1:5" ht="15.75" customHeight="1">
      <c r="A19" s="14"/>
      <c r="B19" s="14"/>
      <c r="C19" s="14"/>
      <c r="D19" s="14"/>
      <c r="E19" s="14"/>
    </row>
    <row r="20" ht="15.75" customHeight="1"/>
    <row r="21" spans="1:8" ht="15.75" customHeight="1">
      <c r="A21" s="83" t="s">
        <v>0</v>
      </c>
      <c r="B21" s="83"/>
      <c r="C21" s="83"/>
      <c r="D21" s="83"/>
      <c r="E21" s="83"/>
      <c r="F21" s="83"/>
      <c r="G21" s="16" t="s">
        <v>93</v>
      </c>
      <c r="H21" s="16" t="s">
        <v>73</v>
      </c>
    </row>
    <row r="22" spans="1:8" ht="23.25" customHeight="1">
      <c r="A22" s="78" t="s">
        <v>2</v>
      </c>
      <c r="B22" s="78"/>
      <c r="C22" s="78"/>
      <c r="D22" s="78"/>
      <c r="E22" s="78"/>
      <c r="F22" s="78"/>
      <c r="G22" s="7">
        <v>490</v>
      </c>
      <c r="H22" s="86" t="s">
        <v>94</v>
      </c>
    </row>
    <row r="23" spans="1:8" ht="23.25" customHeight="1">
      <c r="A23" s="78" t="s">
        <v>36</v>
      </c>
      <c r="B23" s="78"/>
      <c r="C23" s="78"/>
      <c r="D23" s="78"/>
      <c r="E23" s="78"/>
      <c r="F23" s="78"/>
      <c r="G23" s="7">
        <v>2010</v>
      </c>
      <c r="H23" s="87"/>
    </row>
    <row r="24" spans="1:8" ht="57" customHeight="1">
      <c r="A24" s="78" t="s">
        <v>17</v>
      </c>
      <c r="B24" s="78"/>
      <c r="C24" s="78"/>
      <c r="D24" s="78"/>
      <c r="E24" s="78"/>
      <c r="F24" s="78"/>
      <c r="G24" s="7">
        <v>838</v>
      </c>
      <c r="H24" s="18" t="s">
        <v>95</v>
      </c>
    </row>
    <row r="25" spans="1:8" ht="60.75" customHeight="1">
      <c r="A25" s="78" t="s">
        <v>46</v>
      </c>
      <c r="B25" s="78"/>
      <c r="C25" s="78"/>
      <c r="D25" s="78"/>
      <c r="E25" s="78"/>
      <c r="F25" s="78"/>
      <c r="G25" s="7">
        <v>920</v>
      </c>
      <c r="H25" s="19" t="s">
        <v>96</v>
      </c>
    </row>
    <row r="26" spans="1:8" ht="67.5" customHeight="1">
      <c r="A26" s="78" t="s">
        <v>28</v>
      </c>
      <c r="B26" s="78"/>
      <c r="C26" s="78"/>
      <c r="D26" s="78"/>
      <c r="E26" s="78"/>
      <c r="F26" s="78"/>
      <c r="G26" s="7">
        <v>437</v>
      </c>
      <c r="H26" s="19" t="s">
        <v>97</v>
      </c>
    </row>
    <row r="27" spans="1:8" ht="33" customHeight="1">
      <c r="A27" s="78" t="s">
        <v>47</v>
      </c>
      <c r="B27" s="78"/>
      <c r="C27" s="78"/>
      <c r="D27" s="78"/>
      <c r="E27" s="78"/>
      <c r="F27" s="78"/>
      <c r="G27" s="7">
        <v>550</v>
      </c>
      <c r="H27" s="19" t="s">
        <v>98</v>
      </c>
    </row>
    <row r="28" ht="15.75" customHeight="1"/>
    <row r="29" spans="1:8" ht="1.5" customHeight="1">
      <c r="A29" s="82" t="s">
        <v>76</v>
      </c>
      <c r="B29" s="82"/>
      <c r="C29" s="82"/>
      <c r="D29" s="82"/>
      <c r="E29" s="82"/>
      <c r="F29" s="82"/>
      <c r="G29" s="82"/>
      <c r="H29" s="82"/>
    </row>
    <row r="30" spans="1:8" ht="15" hidden="1">
      <c r="A30" s="82"/>
      <c r="B30" s="82"/>
      <c r="C30" s="82"/>
      <c r="D30" s="82"/>
      <c r="E30" s="82"/>
      <c r="F30" s="82"/>
      <c r="G30" s="82"/>
      <c r="H30" s="82"/>
    </row>
    <row r="31" spans="1:8" ht="15">
      <c r="A31" s="82"/>
      <c r="B31" s="82"/>
      <c r="C31" s="82"/>
      <c r="D31" s="82"/>
      <c r="E31" s="82"/>
      <c r="F31" s="82"/>
      <c r="G31" s="82"/>
      <c r="H31" s="82"/>
    </row>
    <row r="37" spans="1:8" ht="15">
      <c r="A37" s="12" t="s">
        <v>77</v>
      </c>
      <c r="B37"/>
      <c r="C37"/>
      <c r="D37"/>
      <c r="E37"/>
      <c r="H37" s="12" t="s">
        <v>78</v>
      </c>
    </row>
  </sheetData>
  <sheetProtection/>
  <mergeCells count="25">
    <mergeCell ref="A14:H16"/>
    <mergeCell ref="A18:H18"/>
    <mergeCell ref="H22:H23"/>
    <mergeCell ref="A29:H31"/>
    <mergeCell ref="A25:F25"/>
    <mergeCell ref="A27:F27"/>
    <mergeCell ref="A23:F23"/>
    <mergeCell ref="A26:F26"/>
    <mergeCell ref="A24:F24"/>
    <mergeCell ref="A11:E11"/>
    <mergeCell ref="A12:E12"/>
    <mergeCell ref="A21:F21"/>
    <mergeCell ref="A22:F22"/>
    <mergeCell ref="F6:G6"/>
    <mergeCell ref="A7:E7"/>
    <mergeCell ref="F7:G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23">
      <selection activeCell="A22" sqref="A22:G55"/>
    </sheetView>
  </sheetViews>
  <sheetFormatPr defaultColWidth="10.66015625" defaultRowHeight="11.25"/>
  <cols>
    <col min="1" max="6" width="8.16015625" style="2" customWidth="1"/>
    <col min="7" max="7" width="17.66015625" style="2" customWidth="1"/>
    <col min="8" max="8" width="65.33203125" style="2" customWidth="1"/>
    <col min="9" max="16384" width="10.66015625" style="2" customWidth="1"/>
  </cols>
  <sheetData>
    <row r="1" spans="1:5" ht="15">
      <c r="A1" s="80" t="s">
        <v>58</v>
      </c>
      <c r="B1" s="80"/>
      <c r="C1" s="80"/>
      <c r="D1" s="80"/>
      <c r="E1" s="80"/>
    </row>
    <row r="2" spans="1:5" ht="15">
      <c r="A2" s="80" t="s">
        <v>59</v>
      </c>
      <c r="B2" s="80"/>
      <c r="C2" s="80"/>
      <c r="D2" s="80"/>
      <c r="E2" s="80"/>
    </row>
    <row r="3" spans="1:5" ht="15">
      <c r="A3" s="80" t="s">
        <v>60</v>
      </c>
      <c r="B3" s="80"/>
      <c r="C3" s="80"/>
      <c r="D3" s="80"/>
      <c r="E3" s="80"/>
    </row>
    <row r="4" spans="1:5" ht="15">
      <c r="A4" s="80" t="s">
        <v>61</v>
      </c>
      <c r="B4" s="80"/>
      <c r="C4" s="80"/>
      <c r="D4" s="80"/>
      <c r="E4" s="80"/>
    </row>
    <row r="5" spans="1:5" ht="15">
      <c r="A5" s="80" t="s">
        <v>62</v>
      </c>
      <c r="B5" s="80"/>
      <c r="C5" s="80"/>
      <c r="D5" s="80"/>
      <c r="E5" s="80"/>
    </row>
    <row r="6" spans="1:7" ht="15.75" customHeight="1">
      <c r="A6" s="80" t="s">
        <v>63</v>
      </c>
      <c r="B6" s="80"/>
      <c r="C6" s="80"/>
      <c r="D6" s="80"/>
      <c r="E6" s="80"/>
      <c r="F6" s="79"/>
      <c r="G6" s="79"/>
    </row>
    <row r="7" spans="1:7" ht="6.75" customHeight="1">
      <c r="A7" s="80"/>
      <c r="B7" s="80"/>
      <c r="C7" s="80"/>
      <c r="D7" s="80"/>
      <c r="E7" s="80"/>
      <c r="F7" s="79"/>
      <c r="G7" s="79"/>
    </row>
    <row r="8" spans="1:5" ht="15.75" customHeight="1">
      <c r="A8" s="80" t="s">
        <v>64</v>
      </c>
      <c r="B8" s="80"/>
      <c r="C8" s="80"/>
      <c r="D8" s="80"/>
      <c r="E8" s="80"/>
    </row>
    <row r="9" spans="1:7" ht="15.75" customHeight="1">
      <c r="A9" s="80" t="s">
        <v>65</v>
      </c>
      <c r="B9" s="80"/>
      <c r="C9" s="80"/>
      <c r="D9" s="80"/>
      <c r="E9" s="80"/>
      <c r="F9" s="3"/>
      <c r="G9" s="3"/>
    </row>
    <row r="10" spans="1:5" ht="15.75" customHeight="1">
      <c r="A10" s="80" t="s">
        <v>68</v>
      </c>
      <c r="B10" s="80"/>
      <c r="C10" s="80"/>
      <c r="D10" s="80"/>
      <c r="E10" s="80"/>
    </row>
    <row r="11" spans="1:5" ht="15.75" customHeight="1">
      <c r="A11" s="80" t="s">
        <v>67</v>
      </c>
      <c r="B11" s="80"/>
      <c r="C11" s="80"/>
      <c r="D11" s="80"/>
      <c r="E11" s="80"/>
    </row>
    <row r="12" spans="1:5" ht="15.75" customHeight="1">
      <c r="A12" s="80" t="s">
        <v>66</v>
      </c>
      <c r="B12" s="80"/>
      <c r="C12" s="80"/>
      <c r="D12" s="80"/>
      <c r="E12" s="80"/>
    </row>
    <row r="13" spans="1:5" ht="15.75" customHeight="1">
      <c r="A13" s="14"/>
      <c r="B13" s="14"/>
      <c r="C13" s="14"/>
      <c r="D13" s="14"/>
      <c r="E13" s="14"/>
    </row>
    <row r="14" spans="1:8" ht="15.75" customHeight="1">
      <c r="A14" s="84" t="s">
        <v>75</v>
      </c>
      <c r="B14" s="84"/>
      <c r="C14" s="84"/>
      <c r="D14" s="84"/>
      <c r="E14" s="84"/>
      <c r="F14" s="84"/>
      <c r="G14" s="84"/>
      <c r="H14" s="84"/>
    </row>
    <row r="15" spans="1:8" ht="15.75" customHeight="1">
      <c r="A15" s="84"/>
      <c r="B15" s="84"/>
      <c r="C15" s="84"/>
      <c r="D15" s="84"/>
      <c r="E15" s="84"/>
      <c r="F15" s="84"/>
      <c r="G15" s="84"/>
      <c r="H15" s="84"/>
    </row>
    <row r="16" spans="1:8" ht="15.75" customHeight="1">
      <c r="A16" s="84"/>
      <c r="B16" s="84"/>
      <c r="C16" s="84"/>
      <c r="D16" s="84"/>
      <c r="E16" s="84"/>
      <c r="F16" s="84"/>
      <c r="G16" s="84"/>
      <c r="H16" s="84"/>
    </row>
    <row r="17" spans="1:5" ht="15.75" customHeight="1">
      <c r="A17" s="14"/>
      <c r="B17" s="14"/>
      <c r="C17" s="14"/>
      <c r="D17" s="14"/>
      <c r="E17" s="14"/>
    </row>
    <row r="18" spans="1:8" ht="46.5" customHeight="1">
      <c r="A18" s="85" t="s">
        <v>74</v>
      </c>
      <c r="B18" s="85"/>
      <c r="C18" s="85"/>
      <c r="D18" s="85"/>
      <c r="E18" s="85"/>
      <c r="F18" s="85"/>
      <c r="G18" s="85"/>
      <c r="H18" s="85"/>
    </row>
    <row r="19" ht="15.75" customHeight="1"/>
    <row r="20" spans="1:8" ht="15.75" customHeight="1">
      <c r="A20" s="83" t="s">
        <v>0</v>
      </c>
      <c r="B20" s="83"/>
      <c r="C20" s="83"/>
      <c r="D20" s="83"/>
      <c r="E20" s="83"/>
      <c r="F20" s="83"/>
      <c r="G20" s="16" t="s">
        <v>93</v>
      </c>
      <c r="H20" s="16" t="s">
        <v>73</v>
      </c>
    </row>
    <row r="21" spans="1:8" ht="15.75" customHeight="1">
      <c r="A21" s="21"/>
      <c r="B21" s="21"/>
      <c r="C21" s="21"/>
      <c r="D21" s="21"/>
      <c r="E21" s="21"/>
      <c r="F21" s="21"/>
      <c r="G21" s="20"/>
      <c r="H21" s="20"/>
    </row>
    <row r="22" spans="1:8" ht="48" customHeight="1">
      <c r="A22" s="78" t="s">
        <v>3</v>
      </c>
      <c r="B22" s="78"/>
      <c r="C22" s="78"/>
      <c r="D22" s="78"/>
      <c r="E22" s="78"/>
      <c r="F22" s="78"/>
      <c r="G22" s="7">
        <v>170</v>
      </c>
      <c r="H22" s="17" t="s">
        <v>99</v>
      </c>
    </row>
    <row r="23" spans="1:8" ht="36" customHeight="1">
      <c r="A23" s="78" t="s">
        <v>16</v>
      </c>
      <c r="B23" s="78"/>
      <c r="C23" s="78"/>
      <c r="D23" s="78"/>
      <c r="E23" s="78"/>
      <c r="F23" s="78"/>
      <c r="G23" s="7">
        <v>196</v>
      </c>
      <c r="H23" s="17" t="s">
        <v>100</v>
      </c>
    </row>
    <row r="24" spans="1:8" ht="54" customHeight="1">
      <c r="A24" s="78" t="s">
        <v>21</v>
      </c>
      <c r="B24" s="78"/>
      <c r="C24" s="78"/>
      <c r="D24" s="78"/>
      <c r="E24" s="78"/>
      <c r="F24" s="78"/>
      <c r="G24" s="7">
        <v>457</v>
      </c>
      <c r="H24" s="17" t="s">
        <v>101</v>
      </c>
    </row>
    <row r="25" spans="1:8" ht="45" customHeight="1">
      <c r="A25" s="78" t="s">
        <v>23</v>
      </c>
      <c r="B25" s="78"/>
      <c r="C25" s="78"/>
      <c r="D25" s="78"/>
      <c r="E25" s="78"/>
      <c r="F25" s="78"/>
      <c r="G25" s="7">
        <v>195</v>
      </c>
      <c r="H25" s="17" t="s">
        <v>102</v>
      </c>
    </row>
    <row r="26" spans="1:8" ht="51.75" customHeight="1">
      <c r="A26" s="78" t="s">
        <v>27</v>
      </c>
      <c r="B26" s="78"/>
      <c r="C26" s="78"/>
      <c r="D26" s="78"/>
      <c r="E26" s="78"/>
      <c r="F26" s="78"/>
      <c r="G26" s="7">
        <v>748</v>
      </c>
      <c r="H26" s="17" t="s">
        <v>103</v>
      </c>
    </row>
    <row r="27" spans="1:8" ht="27.75" customHeight="1">
      <c r="A27" s="78" t="s">
        <v>29</v>
      </c>
      <c r="B27" s="78"/>
      <c r="C27" s="78"/>
      <c r="D27" s="78"/>
      <c r="E27" s="78"/>
      <c r="F27" s="78"/>
      <c r="G27" s="7">
        <v>195</v>
      </c>
      <c r="H27" s="17" t="s">
        <v>104</v>
      </c>
    </row>
    <row r="28" spans="1:8" ht="45" customHeight="1">
      <c r="A28" s="78" t="s">
        <v>33</v>
      </c>
      <c r="B28" s="78"/>
      <c r="C28" s="78"/>
      <c r="D28" s="78"/>
      <c r="E28" s="78"/>
      <c r="F28" s="78"/>
      <c r="G28" s="7">
        <v>184</v>
      </c>
      <c r="H28" s="17" t="s">
        <v>105</v>
      </c>
    </row>
    <row r="29" spans="1:8" ht="45" customHeight="1">
      <c r="A29" s="78" t="s">
        <v>45</v>
      </c>
      <c r="B29" s="78"/>
      <c r="C29" s="78"/>
      <c r="D29" s="78"/>
      <c r="E29" s="78"/>
      <c r="F29" s="78"/>
      <c r="G29" s="7">
        <v>310</v>
      </c>
      <c r="H29" s="17" t="s">
        <v>106</v>
      </c>
    </row>
    <row r="30" spans="1:8" ht="15.75" customHeight="1">
      <c r="A30" s="22"/>
      <c r="B30" s="22"/>
      <c r="C30" s="22"/>
      <c r="D30" s="22"/>
      <c r="E30" s="22"/>
      <c r="F30" s="22"/>
      <c r="G30" s="23"/>
      <c r="H30" s="24"/>
    </row>
    <row r="31" spans="1:8" ht="34.5" customHeight="1">
      <c r="A31" s="78" t="s">
        <v>12</v>
      </c>
      <c r="B31" s="78"/>
      <c r="C31" s="78"/>
      <c r="D31" s="78"/>
      <c r="E31" s="78"/>
      <c r="F31" s="78"/>
      <c r="G31" s="7">
        <v>316</v>
      </c>
      <c r="H31" s="17" t="s">
        <v>107</v>
      </c>
    </row>
    <row r="32" spans="1:8" ht="29.25" customHeight="1">
      <c r="A32" s="78" t="s">
        <v>13</v>
      </c>
      <c r="B32" s="78"/>
      <c r="C32" s="78"/>
      <c r="D32" s="78"/>
      <c r="E32" s="78"/>
      <c r="F32" s="78"/>
      <c r="G32" s="7">
        <v>800</v>
      </c>
      <c r="H32" s="17" t="s">
        <v>108</v>
      </c>
    </row>
    <row r="33" spans="1:8" ht="30.75" customHeight="1">
      <c r="A33" s="78" t="s">
        <v>14</v>
      </c>
      <c r="B33" s="78"/>
      <c r="C33" s="78"/>
      <c r="D33" s="78"/>
      <c r="E33" s="78"/>
      <c r="F33" s="78"/>
      <c r="G33" s="7">
        <v>86</v>
      </c>
      <c r="H33" s="17" t="s">
        <v>109</v>
      </c>
    </row>
    <row r="34" spans="1:8" ht="44.25" customHeight="1">
      <c r="A34" s="78" t="s">
        <v>15</v>
      </c>
      <c r="B34" s="78"/>
      <c r="C34" s="78"/>
      <c r="D34" s="78"/>
      <c r="E34" s="78"/>
      <c r="F34" s="78"/>
      <c r="G34" s="7">
        <v>305</v>
      </c>
      <c r="H34" s="17" t="s">
        <v>110</v>
      </c>
    </row>
    <row r="35" spans="1:8" ht="26.25" customHeight="1">
      <c r="A35" s="78" t="s">
        <v>31</v>
      </c>
      <c r="B35" s="78"/>
      <c r="C35" s="78"/>
      <c r="D35" s="78"/>
      <c r="E35" s="78"/>
      <c r="F35" s="78"/>
      <c r="G35" s="7">
        <v>453</v>
      </c>
      <c r="H35" s="17" t="s">
        <v>111</v>
      </c>
    </row>
    <row r="36" spans="1:8" ht="20.25" customHeight="1">
      <c r="A36" s="78" t="s">
        <v>32</v>
      </c>
      <c r="B36" s="78"/>
      <c r="C36" s="78"/>
      <c r="D36" s="78"/>
      <c r="E36" s="78"/>
      <c r="F36" s="78"/>
      <c r="G36" s="7">
        <v>1080</v>
      </c>
      <c r="H36" s="17" t="s">
        <v>112</v>
      </c>
    </row>
    <row r="37" spans="1:8" ht="32.25" customHeight="1">
      <c r="A37" s="78" t="s">
        <v>4</v>
      </c>
      <c r="B37" s="78"/>
      <c r="C37" s="78"/>
      <c r="D37" s="78"/>
      <c r="E37" s="78"/>
      <c r="F37" s="78"/>
      <c r="G37" s="7">
        <v>880</v>
      </c>
      <c r="H37" s="17" t="s">
        <v>113</v>
      </c>
    </row>
    <row r="38" spans="1:8" ht="36.75" customHeight="1">
      <c r="A38" s="78" t="s">
        <v>25</v>
      </c>
      <c r="B38" s="78"/>
      <c r="C38" s="78"/>
      <c r="D38" s="78"/>
      <c r="E38" s="78"/>
      <c r="F38" s="78"/>
      <c r="G38" s="7">
        <v>388</v>
      </c>
      <c r="H38" s="17" t="s">
        <v>114</v>
      </c>
    </row>
    <row r="39" spans="1:8" ht="59.25" customHeight="1">
      <c r="A39" s="78" t="s">
        <v>34</v>
      </c>
      <c r="B39" s="78"/>
      <c r="C39" s="78"/>
      <c r="D39" s="78"/>
      <c r="E39" s="78"/>
      <c r="F39" s="78"/>
      <c r="G39" s="7">
        <v>2080</v>
      </c>
      <c r="H39" s="17" t="s">
        <v>115</v>
      </c>
    </row>
    <row r="40" spans="1:8" ht="37.5" customHeight="1">
      <c r="A40" s="78" t="s">
        <v>41</v>
      </c>
      <c r="B40" s="78"/>
      <c r="C40" s="78"/>
      <c r="D40" s="78"/>
      <c r="E40" s="78"/>
      <c r="F40" s="78"/>
      <c r="G40" s="7">
        <v>370</v>
      </c>
      <c r="H40" s="17" t="s">
        <v>116</v>
      </c>
    </row>
    <row r="41" spans="1:8" ht="35.25" customHeight="1">
      <c r="A41" s="78" t="s">
        <v>11</v>
      </c>
      <c r="B41" s="78"/>
      <c r="C41" s="78"/>
      <c r="D41" s="78"/>
      <c r="E41" s="78"/>
      <c r="F41" s="78"/>
      <c r="G41" s="7">
        <v>56</v>
      </c>
      <c r="H41" s="17" t="s">
        <v>117</v>
      </c>
    </row>
    <row r="42" spans="1:8" ht="35.25" customHeight="1">
      <c r="A42" s="78" t="s">
        <v>6</v>
      </c>
      <c r="B42" s="78"/>
      <c r="C42" s="78"/>
      <c r="D42" s="78"/>
      <c r="E42" s="78"/>
      <c r="F42" s="78"/>
      <c r="G42" s="7">
        <v>68.709</v>
      </c>
      <c r="H42" s="17" t="s">
        <v>118</v>
      </c>
    </row>
    <row r="43" spans="1:8" ht="42" customHeight="1">
      <c r="A43" s="78" t="s">
        <v>10</v>
      </c>
      <c r="B43" s="78"/>
      <c r="C43" s="78"/>
      <c r="D43" s="78"/>
      <c r="E43" s="78"/>
      <c r="F43" s="78"/>
      <c r="G43" s="7">
        <v>98.121</v>
      </c>
      <c r="H43" s="17" t="s">
        <v>119</v>
      </c>
    </row>
    <row r="44" spans="1:8" ht="35.25" customHeight="1">
      <c r="A44" s="78" t="s">
        <v>19</v>
      </c>
      <c r="B44" s="78"/>
      <c r="C44" s="78"/>
      <c r="D44" s="78"/>
      <c r="E44" s="78"/>
      <c r="F44" s="78"/>
      <c r="G44" s="7">
        <v>1.318</v>
      </c>
      <c r="H44" s="17" t="s">
        <v>120</v>
      </c>
    </row>
    <row r="45" spans="1:8" ht="47.25" customHeight="1">
      <c r="A45" s="78" t="s">
        <v>51</v>
      </c>
      <c r="B45" s="78"/>
      <c r="C45" s="78"/>
      <c r="D45" s="78"/>
      <c r="E45" s="78"/>
      <c r="F45" s="78"/>
      <c r="G45" s="8">
        <v>47</v>
      </c>
      <c r="H45" s="17" t="s">
        <v>121</v>
      </c>
    </row>
    <row r="46" ht="15.75" customHeight="1">
      <c r="H46" s="11"/>
    </row>
    <row r="47" spans="1:8" ht="72" customHeight="1">
      <c r="A47" s="78" t="s">
        <v>57</v>
      </c>
      <c r="B47" s="78"/>
      <c r="C47" s="78"/>
      <c r="D47" s="78"/>
      <c r="E47" s="78"/>
      <c r="F47" s="78"/>
      <c r="G47" s="7">
        <v>1210</v>
      </c>
      <c r="H47" s="17" t="s">
        <v>122</v>
      </c>
    </row>
    <row r="48" spans="1:8" ht="55.5" customHeight="1">
      <c r="A48" s="78" t="s">
        <v>22</v>
      </c>
      <c r="B48" s="78"/>
      <c r="C48" s="78"/>
      <c r="D48" s="78"/>
      <c r="E48" s="78"/>
      <c r="F48" s="78"/>
      <c r="G48" s="8">
        <v>8200</v>
      </c>
      <c r="H48" s="17" t="s">
        <v>123</v>
      </c>
    </row>
    <row r="49" spans="1:8" ht="54.75" customHeight="1">
      <c r="A49" s="78" t="s">
        <v>40</v>
      </c>
      <c r="B49" s="78"/>
      <c r="C49" s="78"/>
      <c r="D49" s="78"/>
      <c r="E49" s="78"/>
      <c r="F49" s="78"/>
      <c r="G49" s="7">
        <v>180</v>
      </c>
      <c r="H49" s="17" t="s">
        <v>124</v>
      </c>
    </row>
    <row r="50" spans="1:8" ht="55.5" customHeight="1">
      <c r="A50" s="78" t="s">
        <v>44</v>
      </c>
      <c r="B50" s="78"/>
      <c r="C50" s="78"/>
      <c r="D50" s="78"/>
      <c r="E50" s="78"/>
      <c r="F50" s="78"/>
      <c r="G50" s="8">
        <v>1876</v>
      </c>
      <c r="H50" s="17" t="s">
        <v>125</v>
      </c>
    </row>
    <row r="51" spans="1:8" ht="69.75" customHeight="1">
      <c r="A51" s="78" t="s">
        <v>43</v>
      </c>
      <c r="B51" s="78"/>
      <c r="C51" s="78"/>
      <c r="D51" s="78"/>
      <c r="E51" s="78"/>
      <c r="F51" s="78"/>
      <c r="G51" s="7">
        <v>430</v>
      </c>
      <c r="H51" s="17" t="s">
        <v>126</v>
      </c>
    </row>
    <row r="52" ht="15.75" customHeight="1">
      <c r="H52" s="11"/>
    </row>
    <row r="53" spans="1:8" ht="49.5" customHeight="1">
      <c r="A53" s="78" t="s">
        <v>37</v>
      </c>
      <c r="B53" s="78"/>
      <c r="C53" s="78"/>
      <c r="D53" s="78"/>
      <c r="E53" s="78"/>
      <c r="F53" s="78"/>
      <c r="G53" s="7">
        <v>270</v>
      </c>
      <c r="H53" s="17" t="s">
        <v>127</v>
      </c>
    </row>
    <row r="54" ht="15.75" customHeight="1"/>
    <row r="55" spans="1:8" ht="34.5" customHeight="1">
      <c r="A55" s="78" t="s">
        <v>53</v>
      </c>
      <c r="B55" s="78"/>
      <c r="C55" s="78"/>
      <c r="D55" s="78"/>
      <c r="E55" s="78"/>
      <c r="F55" s="78"/>
      <c r="G55" s="8">
        <v>50040</v>
      </c>
      <c r="H55" s="17" t="s">
        <v>128</v>
      </c>
    </row>
    <row r="56" ht="15.75" customHeight="1">
      <c r="H56" s="11"/>
    </row>
    <row r="57" ht="15.75" customHeight="1"/>
    <row r="58" spans="1:8" ht="3" customHeight="1">
      <c r="A58" s="82" t="s">
        <v>76</v>
      </c>
      <c r="B58" s="82"/>
      <c r="C58" s="82"/>
      <c r="D58" s="82"/>
      <c r="E58" s="82"/>
      <c r="F58" s="82"/>
      <c r="G58" s="82"/>
      <c r="H58" s="82"/>
    </row>
    <row r="59" spans="1:8" ht="15.75" customHeight="1" hidden="1">
      <c r="A59" s="82"/>
      <c r="B59" s="82"/>
      <c r="C59" s="82"/>
      <c r="D59" s="82"/>
      <c r="E59" s="82"/>
      <c r="F59" s="82"/>
      <c r="G59" s="82"/>
      <c r="H59" s="82"/>
    </row>
    <row r="60" spans="1:8" ht="15.75" customHeight="1">
      <c r="A60" s="82"/>
      <c r="B60" s="82"/>
      <c r="C60" s="82"/>
      <c r="D60" s="82"/>
      <c r="E60" s="82"/>
      <c r="F60" s="82"/>
      <c r="G60" s="82"/>
      <c r="H60" s="82"/>
    </row>
    <row r="61" ht="15.75" customHeight="1"/>
    <row r="62" ht="2.25" customHeight="1"/>
    <row r="63" ht="15.75" customHeight="1" hidden="1"/>
    <row r="64" ht="15.75" customHeight="1"/>
    <row r="65" ht="15.75" customHeight="1"/>
    <row r="66" spans="1:8" ht="15.75" customHeight="1">
      <c r="A66" s="12" t="s">
        <v>77</v>
      </c>
      <c r="B66"/>
      <c r="C66"/>
      <c r="D66"/>
      <c r="E66"/>
      <c r="H66" s="12" t="s">
        <v>78</v>
      </c>
    </row>
    <row r="67" ht="15.75" customHeight="1"/>
    <row r="68" ht="15" customHeight="1"/>
  </sheetData>
  <sheetProtection/>
  <mergeCells count="48">
    <mergeCell ref="A55:F55"/>
    <mergeCell ref="A14:H16"/>
    <mergeCell ref="A18:H18"/>
    <mergeCell ref="A29:F29"/>
    <mergeCell ref="A45:F45"/>
    <mergeCell ref="A49:F49"/>
    <mergeCell ref="A40:F40"/>
    <mergeCell ref="A51:F51"/>
    <mergeCell ref="A50:F50"/>
    <mergeCell ref="A28:F28"/>
    <mergeCell ref="A39:F39"/>
    <mergeCell ref="A53:F53"/>
    <mergeCell ref="A26:F26"/>
    <mergeCell ref="A27:F27"/>
    <mergeCell ref="A35:F35"/>
    <mergeCell ref="A36:F36"/>
    <mergeCell ref="A32:F32"/>
    <mergeCell ref="A33:F33"/>
    <mergeCell ref="A34:F34"/>
    <mergeCell ref="A37:F37"/>
    <mergeCell ref="A24:F24"/>
    <mergeCell ref="A48:F48"/>
    <mergeCell ref="A25:F25"/>
    <mergeCell ref="A38:F38"/>
    <mergeCell ref="A23:F23"/>
    <mergeCell ref="A44:F44"/>
    <mergeCell ref="A47:F47"/>
    <mergeCell ref="A43:F43"/>
    <mergeCell ref="A41:F41"/>
    <mergeCell ref="A31:F31"/>
    <mergeCell ref="A12:E12"/>
    <mergeCell ref="A20:F20"/>
    <mergeCell ref="A22:F22"/>
    <mergeCell ref="F6:G6"/>
    <mergeCell ref="A7:E7"/>
    <mergeCell ref="F7:G7"/>
    <mergeCell ref="A8:E8"/>
    <mergeCell ref="A9:E9"/>
    <mergeCell ref="A58:H60"/>
    <mergeCell ref="A10:E10"/>
    <mergeCell ref="A1:E1"/>
    <mergeCell ref="A2:E2"/>
    <mergeCell ref="A3:E3"/>
    <mergeCell ref="A4:E4"/>
    <mergeCell ref="A5:E5"/>
    <mergeCell ref="A6:E6"/>
    <mergeCell ref="A42:F42"/>
    <mergeCell ref="A11:E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K87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H64" sqref="H64"/>
    </sheetView>
  </sheetViews>
  <sheetFormatPr defaultColWidth="9.33203125" defaultRowHeight="11.25"/>
  <cols>
    <col min="7" max="7" width="15.33203125" style="0" customWidth="1"/>
    <col min="8" max="8" width="15.66015625" style="0" customWidth="1"/>
    <col min="9" max="9" width="8.83203125" style="0" customWidth="1"/>
    <col min="10" max="10" width="8.83203125" style="12" customWidth="1"/>
    <col min="11" max="11" width="8.83203125" style="0" customWidth="1"/>
    <col min="12" max="12" width="11.5" style="0" customWidth="1"/>
    <col min="13" max="28" width="8.83203125" style="0" customWidth="1"/>
    <col min="29" max="29" width="8.66015625" style="0" hidden="1" customWidth="1"/>
    <col min="30" max="31" width="8.83203125" style="0" hidden="1" customWidth="1"/>
    <col min="32" max="34" width="8.83203125" style="0" customWidth="1"/>
  </cols>
  <sheetData>
    <row r="6" spans="1:36" ht="26.25" thickBot="1">
      <c r="A6" s="83" t="s">
        <v>0</v>
      </c>
      <c r="B6" s="83"/>
      <c r="C6" s="83"/>
      <c r="D6" s="83"/>
      <c r="E6" s="83"/>
      <c r="F6" s="83"/>
      <c r="G6" s="16" t="s">
        <v>93</v>
      </c>
      <c r="H6" s="26" t="s">
        <v>131</v>
      </c>
      <c r="I6" s="93" t="s">
        <v>130</v>
      </c>
      <c r="J6" s="91"/>
      <c r="K6" s="91" t="s">
        <v>133</v>
      </c>
      <c r="L6" s="91"/>
      <c r="M6" s="91" t="s">
        <v>134</v>
      </c>
      <c r="N6" s="91"/>
      <c r="O6" s="25"/>
      <c r="P6" s="41" t="s">
        <v>144</v>
      </c>
      <c r="Q6" s="41"/>
      <c r="R6" s="41" t="s">
        <v>164</v>
      </c>
      <c r="S6" s="25"/>
      <c r="T6" s="25"/>
      <c r="U6" s="91" t="s">
        <v>147</v>
      </c>
      <c r="V6" s="91"/>
      <c r="W6" s="88" t="s">
        <v>155</v>
      </c>
      <c r="X6" s="88"/>
      <c r="Y6" s="88" t="s">
        <v>156</v>
      </c>
      <c r="Z6" s="88"/>
      <c r="AA6" s="89" t="s">
        <v>157</v>
      </c>
      <c r="AB6" s="89"/>
      <c r="AC6" s="38"/>
      <c r="AD6" s="90" t="s">
        <v>158</v>
      </c>
      <c r="AE6" s="90"/>
      <c r="AF6" s="89" t="s">
        <v>160</v>
      </c>
      <c r="AG6" s="89"/>
      <c r="AH6" s="94" t="s">
        <v>161</v>
      </c>
      <c r="AI6" s="94"/>
      <c r="AJ6" s="39" t="s">
        <v>165</v>
      </c>
    </row>
    <row r="7" spans="1:35" ht="15">
      <c r="A7" s="78" t="s">
        <v>72</v>
      </c>
      <c r="B7" s="78"/>
      <c r="C7" s="78"/>
      <c r="D7" s="78"/>
      <c r="E7" s="78"/>
      <c r="F7" s="78"/>
      <c r="G7" s="8">
        <v>2600</v>
      </c>
      <c r="H7" s="27">
        <v>1252.8</v>
      </c>
      <c r="I7">
        <v>99</v>
      </c>
      <c r="J7" s="28">
        <f>I7*G7</f>
        <v>257400</v>
      </c>
      <c r="R7" s="42"/>
      <c r="W7" s="32"/>
      <c r="X7" s="33"/>
      <c r="Y7" s="32"/>
      <c r="Z7" s="33"/>
      <c r="AA7" s="25"/>
      <c r="AD7" s="32"/>
      <c r="AE7" s="33"/>
      <c r="AH7" s="32"/>
      <c r="AI7" s="33"/>
    </row>
    <row r="8" spans="1:35" ht="15">
      <c r="A8" s="78" t="s">
        <v>48</v>
      </c>
      <c r="B8" s="78"/>
      <c r="C8" s="78"/>
      <c r="D8" s="78"/>
      <c r="E8" s="78"/>
      <c r="F8" s="78"/>
      <c r="G8" s="8">
        <v>1600</v>
      </c>
      <c r="H8" s="27">
        <v>792.6</v>
      </c>
      <c r="I8">
        <v>86</v>
      </c>
      <c r="J8" s="28">
        <f>I8*G8</f>
        <v>137600</v>
      </c>
      <c r="R8" s="43"/>
      <c r="W8" s="34"/>
      <c r="X8" s="35"/>
      <c r="Y8" s="34"/>
      <c r="Z8" s="35"/>
      <c r="AD8" s="34"/>
      <c r="AE8" s="35"/>
      <c r="AH8" s="34"/>
      <c r="AI8" s="35"/>
    </row>
    <row r="9" spans="1:35" ht="15">
      <c r="A9" s="78" t="s">
        <v>49</v>
      </c>
      <c r="B9" s="78"/>
      <c r="C9" s="78"/>
      <c r="D9" s="78"/>
      <c r="E9" s="78"/>
      <c r="F9" s="78"/>
      <c r="G9" s="8">
        <v>1700</v>
      </c>
      <c r="H9" s="27">
        <v>815.5</v>
      </c>
      <c r="I9">
        <v>85</v>
      </c>
      <c r="J9" s="28">
        <f>I9*G9</f>
        <v>144500</v>
      </c>
      <c r="R9" s="43"/>
      <c r="W9" s="34"/>
      <c r="X9" s="35"/>
      <c r="Y9" s="34"/>
      <c r="Z9" s="35"/>
      <c r="AD9" s="34"/>
      <c r="AE9" s="35"/>
      <c r="AH9" s="34"/>
      <c r="AI9" s="35"/>
    </row>
    <row r="10" spans="10:35" ht="12.75">
      <c r="J10" s="29">
        <f>J7+J8+J9</f>
        <v>539500</v>
      </c>
      <c r="R10" s="43"/>
      <c r="W10" s="34"/>
      <c r="X10" s="35"/>
      <c r="Y10" s="34"/>
      <c r="Z10" s="35"/>
      <c r="AD10" s="34"/>
      <c r="AE10" s="35"/>
      <c r="AH10" s="34"/>
      <c r="AI10" s="35"/>
    </row>
    <row r="11" spans="1:35" ht="15">
      <c r="A11" s="92" t="s">
        <v>7</v>
      </c>
      <c r="B11" s="92"/>
      <c r="C11" s="92"/>
      <c r="D11" s="92"/>
      <c r="E11" s="92"/>
      <c r="F11" s="92"/>
      <c r="G11" s="7">
        <v>1640</v>
      </c>
      <c r="H11" s="23">
        <v>550</v>
      </c>
      <c r="R11" s="43"/>
      <c r="W11" s="34">
        <v>55</v>
      </c>
      <c r="X11" s="35"/>
      <c r="Y11" s="34">
        <v>45</v>
      </c>
      <c r="Z11" s="35"/>
      <c r="AA11" s="39">
        <v>45</v>
      </c>
      <c r="AB11" s="46">
        <f>H11*AA11</f>
        <v>24750</v>
      </c>
      <c r="AD11" s="34"/>
      <c r="AE11" s="35"/>
      <c r="AH11" s="34"/>
      <c r="AI11" s="35"/>
    </row>
    <row r="12" spans="1:35" ht="15">
      <c r="A12" s="92" t="s">
        <v>8</v>
      </c>
      <c r="B12" s="92"/>
      <c r="C12" s="92"/>
      <c r="D12" s="92"/>
      <c r="E12" s="92"/>
      <c r="F12" s="92"/>
      <c r="G12" s="7">
        <v>5133</v>
      </c>
      <c r="H12" s="23">
        <v>1700</v>
      </c>
      <c r="R12" s="43"/>
      <c r="W12" s="34">
        <v>50</v>
      </c>
      <c r="X12" s="35"/>
      <c r="Y12" s="34">
        <v>45</v>
      </c>
      <c r="Z12" s="35"/>
      <c r="AA12" s="39">
        <v>44</v>
      </c>
      <c r="AB12" s="47">
        <f aca="true" t="shared" si="0" ref="AB12:AB25">H12*AA12</f>
        <v>74800</v>
      </c>
      <c r="AD12" s="34"/>
      <c r="AE12" s="35"/>
      <c r="AH12" s="34"/>
      <c r="AI12" s="35"/>
    </row>
    <row r="13" spans="1:35" ht="15">
      <c r="A13" s="92" t="s">
        <v>20</v>
      </c>
      <c r="B13" s="92"/>
      <c r="C13" s="92"/>
      <c r="D13" s="92"/>
      <c r="E13" s="92"/>
      <c r="F13" s="92"/>
      <c r="G13" s="7">
        <v>976</v>
      </c>
      <c r="H13" s="23">
        <v>330</v>
      </c>
      <c r="R13" s="43"/>
      <c r="W13" s="34">
        <v>48</v>
      </c>
      <c r="X13" s="35"/>
      <c r="Y13" s="34">
        <v>40</v>
      </c>
      <c r="Z13" s="35"/>
      <c r="AA13" s="39">
        <v>39</v>
      </c>
      <c r="AB13" s="47">
        <f t="shared" si="0"/>
        <v>12870</v>
      </c>
      <c r="AD13" s="34"/>
      <c r="AE13" s="35"/>
      <c r="AH13" s="34"/>
      <c r="AI13" s="35"/>
    </row>
    <row r="14" spans="1:35" ht="15">
      <c r="A14" s="92" t="s">
        <v>24</v>
      </c>
      <c r="B14" s="92"/>
      <c r="C14" s="92"/>
      <c r="D14" s="92"/>
      <c r="E14" s="92"/>
      <c r="F14" s="92"/>
      <c r="G14" s="7">
        <v>870</v>
      </c>
      <c r="H14" s="23">
        <v>290</v>
      </c>
      <c r="R14" s="43"/>
      <c r="W14" s="34">
        <v>65</v>
      </c>
      <c r="X14" s="35"/>
      <c r="Y14" s="34">
        <v>65</v>
      </c>
      <c r="Z14" s="35"/>
      <c r="AA14" s="39">
        <v>65</v>
      </c>
      <c r="AB14" s="47">
        <f t="shared" si="0"/>
        <v>18850</v>
      </c>
      <c r="AD14" s="34"/>
      <c r="AE14" s="35"/>
      <c r="AH14" s="34"/>
      <c r="AI14" s="35"/>
    </row>
    <row r="15" spans="1:35" ht="15">
      <c r="A15" s="92" t="s">
        <v>35</v>
      </c>
      <c r="B15" s="92"/>
      <c r="C15" s="92"/>
      <c r="D15" s="92"/>
      <c r="E15" s="92"/>
      <c r="F15" s="92"/>
      <c r="G15" s="7">
        <v>506</v>
      </c>
      <c r="H15" s="23">
        <v>170</v>
      </c>
      <c r="R15" s="43"/>
      <c r="W15" s="34">
        <v>55</v>
      </c>
      <c r="X15" s="35"/>
      <c r="Y15" s="34">
        <v>50</v>
      </c>
      <c r="Z15" s="35"/>
      <c r="AA15" s="39">
        <v>49</v>
      </c>
      <c r="AB15" s="47">
        <f t="shared" si="0"/>
        <v>8330</v>
      </c>
      <c r="AD15" s="34"/>
      <c r="AE15" s="35"/>
      <c r="AH15" s="34"/>
      <c r="AI15" s="35"/>
    </row>
    <row r="16" spans="1:35" ht="15">
      <c r="A16" s="2"/>
      <c r="B16" s="2"/>
      <c r="C16" s="2"/>
      <c r="D16" s="2"/>
      <c r="E16" s="2"/>
      <c r="F16" s="2"/>
      <c r="G16" s="2"/>
      <c r="H16" s="23"/>
      <c r="R16" s="43"/>
      <c r="W16" s="34"/>
      <c r="X16" s="35"/>
      <c r="Y16" s="34"/>
      <c r="Z16" s="35"/>
      <c r="AA16" s="39"/>
      <c r="AB16" s="47"/>
      <c r="AD16" s="34"/>
      <c r="AE16" s="35"/>
      <c r="AH16" s="34"/>
      <c r="AI16" s="35"/>
    </row>
    <row r="17" spans="1:35" ht="15">
      <c r="A17" s="92" t="s">
        <v>26</v>
      </c>
      <c r="B17" s="92"/>
      <c r="C17" s="92"/>
      <c r="D17" s="92"/>
      <c r="E17" s="92"/>
      <c r="F17" s="92"/>
      <c r="G17" s="7">
        <v>684</v>
      </c>
      <c r="H17" s="23">
        <v>230</v>
      </c>
      <c r="R17" s="43"/>
      <c r="W17" s="34">
        <v>190</v>
      </c>
      <c r="X17" s="35"/>
      <c r="Y17" s="34">
        <v>180</v>
      </c>
      <c r="Z17" s="35"/>
      <c r="AA17" s="39">
        <v>179</v>
      </c>
      <c r="AB17" s="47">
        <f t="shared" si="0"/>
        <v>41170</v>
      </c>
      <c r="AD17" s="34"/>
      <c r="AE17" s="35"/>
      <c r="AH17" s="34"/>
      <c r="AI17" s="35"/>
    </row>
    <row r="18" spans="1:35" ht="15">
      <c r="A18" s="92" t="s">
        <v>30</v>
      </c>
      <c r="B18" s="92"/>
      <c r="C18" s="92"/>
      <c r="D18" s="92"/>
      <c r="E18" s="92"/>
      <c r="F18" s="92"/>
      <c r="G18" s="7">
        <v>380</v>
      </c>
      <c r="H18" s="23">
        <v>130</v>
      </c>
      <c r="R18" s="43"/>
      <c r="W18" s="34">
        <v>170</v>
      </c>
      <c r="X18" s="35"/>
      <c r="Y18" s="34">
        <v>160</v>
      </c>
      <c r="Z18" s="35"/>
      <c r="AA18" s="39">
        <v>159</v>
      </c>
      <c r="AB18" s="47">
        <f t="shared" si="0"/>
        <v>20670</v>
      </c>
      <c r="AD18" s="34"/>
      <c r="AE18" s="35"/>
      <c r="AH18" s="34"/>
      <c r="AI18" s="35"/>
    </row>
    <row r="19" spans="1:35" ht="15">
      <c r="A19" s="2"/>
      <c r="B19" s="2"/>
      <c r="C19" s="2"/>
      <c r="D19" s="2"/>
      <c r="E19" s="2"/>
      <c r="F19" s="2"/>
      <c r="G19" s="2"/>
      <c r="H19" s="23"/>
      <c r="R19" s="43"/>
      <c r="W19" s="34"/>
      <c r="X19" s="35"/>
      <c r="Y19" s="34"/>
      <c r="Z19" s="35"/>
      <c r="AA19" s="39"/>
      <c r="AB19" s="47"/>
      <c r="AD19" s="34"/>
      <c r="AE19" s="35"/>
      <c r="AH19" s="34"/>
      <c r="AI19" s="35"/>
    </row>
    <row r="20" spans="1:35" ht="15">
      <c r="A20" s="92" t="s">
        <v>18</v>
      </c>
      <c r="B20" s="92"/>
      <c r="C20" s="92"/>
      <c r="D20" s="92"/>
      <c r="E20" s="92"/>
      <c r="F20" s="92"/>
      <c r="G20" s="7">
        <v>130</v>
      </c>
      <c r="H20" s="23">
        <v>50</v>
      </c>
      <c r="R20" s="43"/>
      <c r="W20" s="34">
        <v>165</v>
      </c>
      <c r="X20" s="35"/>
      <c r="Y20" s="34">
        <v>180</v>
      </c>
      <c r="Z20" s="35"/>
      <c r="AA20" s="39">
        <v>179</v>
      </c>
      <c r="AB20" s="47">
        <f t="shared" si="0"/>
        <v>8950</v>
      </c>
      <c r="AD20" s="34"/>
      <c r="AE20" s="35"/>
      <c r="AH20" s="34"/>
      <c r="AI20" s="35"/>
    </row>
    <row r="21" spans="1:35" ht="15">
      <c r="A21" s="92" t="s">
        <v>80</v>
      </c>
      <c r="B21" s="92"/>
      <c r="C21" s="92"/>
      <c r="D21" s="92"/>
      <c r="E21" s="92"/>
      <c r="F21" s="92"/>
      <c r="G21" s="7">
        <v>4300</v>
      </c>
      <c r="H21" s="23">
        <v>1450</v>
      </c>
      <c r="R21" s="43"/>
      <c r="W21" s="34">
        <v>135</v>
      </c>
      <c r="X21" s="35"/>
      <c r="Y21" s="34">
        <v>120</v>
      </c>
      <c r="Z21" s="35"/>
      <c r="AA21" s="39">
        <v>120</v>
      </c>
      <c r="AB21" s="48">
        <f t="shared" si="0"/>
        <v>174000</v>
      </c>
      <c r="AD21" s="34"/>
      <c r="AE21" s="35"/>
      <c r="AH21" s="34"/>
      <c r="AI21" s="35"/>
    </row>
    <row r="22" spans="1:35" ht="15">
      <c r="A22" s="92" t="s">
        <v>79</v>
      </c>
      <c r="B22" s="92"/>
      <c r="C22" s="92"/>
      <c r="D22" s="92"/>
      <c r="E22" s="92"/>
      <c r="F22" s="92"/>
      <c r="G22" s="7">
        <v>290</v>
      </c>
      <c r="H22" s="23">
        <v>100</v>
      </c>
      <c r="L22" t="s">
        <v>135</v>
      </c>
      <c r="M22" s="39">
        <v>330</v>
      </c>
      <c r="N22">
        <f>M22*H22</f>
        <v>33000</v>
      </c>
      <c r="R22" s="43"/>
      <c r="W22" s="34"/>
      <c r="X22" s="35"/>
      <c r="Y22" s="34"/>
      <c r="Z22" s="35"/>
      <c r="AA22" s="39"/>
      <c r="AB22" s="45">
        <f>AB11+AB12+AB13+AB14+AB15+AB17+AB18+AB20+AB21</f>
        <v>384390</v>
      </c>
      <c r="AD22" s="34"/>
      <c r="AE22" s="35"/>
      <c r="AH22" s="34"/>
      <c r="AI22" s="35"/>
    </row>
    <row r="23" spans="1:35" ht="15">
      <c r="A23" s="2"/>
      <c r="B23" s="2"/>
      <c r="C23" s="2"/>
      <c r="D23" s="2"/>
      <c r="E23" s="2"/>
      <c r="F23" s="2"/>
      <c r="G23" s="2"/>
      <c r="H23" s="23"/>
      <c r="R23" s="43"/>
      <c r="W23" s="34"/>
      <c r="X23" s="35"/>
      <c r="Y23" s="34"/>
      <c r="Z23" s="35"/>
      <c r="AA23" s="39"/>
      <c r="AD23" s="34"/>
      <c r="AE23" s="35"/>
      <c r="AH23" s="34"/>
      <c r="AI23" s="35"/>
    </row>
    <row r="24" spans="1:35" ht="15">
      <c r="A24" s="92" t="s">
        <v>5</v>
      </c>
      <c r="B24" s="92"/>
      <c r="C24" s="92"/>
      <c r="D24" s="92"/>
      <c r="E24" s="92"/>
      <c r="F24" s="92"/>
      <c r="G24" s="7">
        <v>155</v>
      </c>
      <c r="H24" s="23">
        <v>50</v>
      </c>
      <c r="M24">
        <v>250</v>
      </c>
      <c r="R24" s="43"/>
      <c r="W24" s="34">
        <v>250</v>
      </c>
      <c r="X24" s="35"/>
      <c r="Y24" s="34">
        <v>240</v>
      </c>
      <c r="Z24" s="35"/>
      <c r="AA24" s="39">
        <v>250</v>
      </c>
      <c r="AB24" s="46">
        <f>H24*AA24</f>
        <v>12500</v>
      </c>
      <c r="AD24" s="34"/>
      <c r="AE24" s="35"/>
      <c r="AH24" s="34"/>
      <c r="AI24" s="35"/>
    </row>
    <row r="25" spans="1:35" ht="15">
      <c r="A25" s="92" t="s">
        <v>42</v>
      </c>
      <c r="B25" s="92"/>
      <c r="C25" s="92"/>
      <c r="D25" s="92"/>
      <c r="E25" s="92"/>
      <c r="F25" s="92"/>
      <c r="G25" s="7">
        <v>330</v>
      </c>
      <c r="H25" s="23">
        <v>110</v>
      </c>
      <c r="M25">
        <v>200</v>
      </c>
      <c r="R25" s="43"/>
      <c r="W25" s="34">
        <v>180</v>
      </c>
      <c r="X25" s="35"/>
      <c r="Y25" s="34">
        <v>190</v>
      </c>
      <c r="Z25" s="35"/>
      <c r="AA25" s="39">
        <v>149</v>
      </c>
      <c r="AB25" s="47">
        <f t="shared" si="0"/>
        <v>16390</v>
      </c>
      <c r="AD25" s="34"/>
      <c r="AE25" s="35"/>
      <c r="AH25" s="34"/>
      <c r="AI25" s="35"/>
    </row>
    <row r="26" spans="18:35" ht="12.75">
      <c r="R26" s="43"/>
      <c r="W26" s="34"/>
      <c r="X26" s="35"/>
      <c r="Y26" s="34"/>
      <c r="Z26" s="35"/>
      <c r="AB26" s="47"/>
      <c r="AD26" s="34"/>
      <c r="AE26" s="35"/>
      <c r="AH26" s="34"/>
      <c r="AI26" s="35"/>
    </row>
    <row r="27" spans="1:35" ht="15">
      <c r="A27" s="92" t="s">
        <v>2</v>
      </c>
      <c r="B27" s="92"/>
      <c r="C27" s="92"/>
      <c r="D27" s="92"/>
      <c r="E27" s="92"/>
      <c r="F27" s="92"/>
      <c r="G27" s="7">
        <v>490</v>
      </c>
      <c r="H27" s="23">
        <v>250</v>
      </c>
      <c r="M27">
        <v>490</v>
      </c>
      <c r="O27" t="s">
        <v>145</v>
      </c>
      <c r="P27">
        <v>530</v>
      </c>
      <c r="R27" s="43"/>
      <c r="T27" t="s">
        <v>148</v>
      </c>
      <c r="U27" s="49">
        <v>480</v>
      </c>
      <c r="W27" s="34"/>
      <c r="X27" s="35"/>
      <c r="Y27" s="34"/>
      <c r="Z27" s="35"/>
      <c r="AB27" s="47"/>
      <c r="AC27" t="s">
        <v>159</v>
      </c>
      <c r="AD27" s="34">
        <v>460</v>
      </c>
      <c r="AE27" s="35"/>
      <c r="AF27" s="39">
        <v>454</v>
      </c>
      <c r="AG27">
        <f>H27*AF27</f>
        <v>113500</v>
      </c>
      <c r="AH27" s="34"/>
      <c r="AI27" s="35"/>
    </row>
    <row r="28" spans="1:35" ht="15">
      <c r="A28" s="92" t="s">
        <v>36</v>
      </c>
      <c r="B28" s="92"/>
      <c r="C28" s="92"/>
      <c r="D28" s="92"/>
      <c r="E28" s="92"/>
      <c r="F28" s="92"/>
      <c r="G28" s="7">
        <v>2010</v>
      </c>
      <c r="H28" s="23">
        <v>600</v>
      </c>
      <c r="L28" t="s">
        <v>148</v>
      </c>
      <c r="M28" s="39">
        <v>270</v>
      </c>
      <c r="N28">
        <f>H28*M28</f>
        <v>162000</v>
      </c>
      <c r="O28" t="s">
        <v>136</v>
      </c>
      <c r="P28">
        <v>330</v>
      </c>
      <c r="R28" s="43"/>
      <c r="T28" t="s">
        <v>148</v>
      </c>
      <c r="U28" s="49">
        <v>270</v>
      </c>
      <c r="W28" s="34"/>
      <c r="X28" s="35"/>
      <c r="Y28" s="34"/>
      <c r="Z28" s="35"/>
      <c r="AB28" s="47"/>
      <c r="AC28" t="s">
        <v>159</v>
      </c>
      <c r="AD28" s="34">
        <v>260</v>
      </c>
      <c r="AE28" s="35"/>
      <c r="AH28" s="34"/>
      <c r="AI28" s="35"/>
    </row>
    <row r="29" spans="1:35" ht="15">
      <c r="A29" s="92" t="s">
        <v>17</v>
      </c>
      <c r="B29" s="92"/>
      <c r="C29" s="92"/>
      <c r="D29" s="92"/>
      <c r="E29" s="92"/>
      <c r="F29" s="92"/>
      <c r="G29" s="7">
        <v>900</v>
      </c>
      <c r="H29" s="23">
        <v>450</v>
      </c>
      <c r="M29">
        <v>210</v>
      </c>
      <c r="P29">
        <v>225</v>
      </c>
      <c r="R29" s="43"/>
      <c r="T29" t="s">
        <v>149</v>
      </c>
      <c r="U29" s="39">
        <v>195</v>
      </c>
      <c r="V29" s="49">
        <f>H29*U29</f>
        <v>87750</v>
      </c>
      <c r="W29" s="34"/>
      <c r="X29" s="35"/>
      <c r="Y29" s="34"/>
      <c r="Z29" s="35"/>
      <c r="AB29" s="47"/>
      <c r="AD29" s="34">
        <v>185</v>
      </c>
      <c r="AE29" s="35"/>
      <c r="AH29" s="34"/>
      <c r="AI29" s="35"/>
    </row>
    <row r="30" spans="1:35" ht="15">
      <c r="A30" s="92" t="s">
        <v>46</v>
      </c>
      <c r="B30" s="92"/>
      <c r="C30" s="92"/>
      <c r="D30" s="92"/>
      <c r="E30" s="92"/>
      <c r="F30" s="92"/>
      <c r="G30" s="7">
        <v>1200</v>
      </c>
      <c r="H30" s="23">
        <v>500</v>
      </c>
      <c r="M30" s="39">
        <v>310</v>
      </c>
      <c r="N30">
        <f>M30*H30</f>
        <v>155000</v>
      </c>
      <c r="P30">
        <v>320</v>
      </c>
      <c r="R30" s="43"/>
      <c r="U30">
        <v>320</v>
      </c>
      <c r="W30" s="34"/>
      <c r="X30" s="35"/>
      <c r="Y30" s="34"/>
      <c r="Z30" s="35"/>
      <c r="AB30" s="47"/>
      <c r="AD30" s="34">
        <v>300</v>
      </c>
      <c r="AE30" s="35"/>
      <c r="AH30" s="34"/>
      <c r="AI30" s="35"/>
    </row>
    <row r="31" spans="1:35" ht="15">
      <c r="A31" s="92" t="s">
        <v>28</v>
      </c>
      <c r="B31" s="92"/>
      <c r="C31" s="92"/>
      <c r="D31" s="92"/>
      <c r="E31" s="92"/>
      <c r="F31" s="92"/>
      <c r="G31" s="7">
        <v>437</v>
      </c>
      <c r="H31" s="23">
        <v>200</v>
      </c>
      <c r="M31" s="49">
        <v>260</v>
      </c>
      <c r="P31">
        <v>348</v>
      </c>
      <c r="R31" s="43"/>
      <c r="U31">
        <v>275</v>
      </c>
      <c r="W31" s="34"/>
      <c r="X31" s="35"/>
      <c r="Y31" s="34"/>
      <c r="Z31" s="35"/>
      <c r="AA31" s="39">
        <v>249</v>
      </c>
      <c r="AB31" s="47">
        <f>AA31*H31</f>
        <v>49800</v>
      </c>
      <c r="AD31" s="34">
        <v>265</v>
      </c>
      <c r="AE31" s="35"/>
      <c r="AH31" s="34"/>
      <c r="AI31" s="35"/>
    </row>
    <row r="32" spans="1:35" ht="15">
      <c r="A32" s="92" t="s">
        <v>47</v>
      </c>
      <c r="B32" s="92"/>
      <c r="C32" s="92"/>
      <c r="D32" s="92"/>
      <c r="E32" s="92"/>
      <c r="F32" s="92"/>
      <c r="G32" s="7">
        <v>550</v>
      </c>
      <c r="H32" s="23">
        <v>260</v>
      </c>
      <c r="M32" s="39">
        <v>260</v>
      </c>
      <c r="N32">
        <f>H32*M32</f>
        <v>67600</v>
      </c>
      <c r="R32" s="43"/>
      <c r="U32">
        <v>330</v>
      </c>
      <c r="W32" s="34"/>
      <c r="X32" s="35"/>
      <c r="Y32" s="34"/>
      <c r="Z32" s="35"/>
      <c r="AB32" s="47"/>
      <c r="AD32" s="34"/>
      <c r="AE32" s="35"/>
      <c r="AH32" s="34"/>
      <c r="AI32" s="35"/>
    </row>
    <row r="33" spans="18:35" ht="12.75">
      <c r="R33" s="43"/>
      <c r="W33" s="34"/>
      <c r="X33" s="35"/>
      <c r="Y33" s="34"/>
      <c r="Z33" s="35"/>
      <c r="AB33" s="47"/>
      <c r="AD33" s="34"/>
      <c r="AE33" s="35"/>
      <c r="AH33" s="34"/>
      <c r="AI33" s="35"/>
    </row>
    <row r="34" spans="1:35" ht="15">
      <c r="A34" s="92" t="s">
        <v>3</v>
      </c>
      <c r="B34" s="92"/>
      <c r="C34" s="92"/>
      <c r="D34" s="92"/>
      <c r="E34" s="92"/>
      <c r="F34" s="92"/>
      <c r="G34" s="7">
        <v>170</v>
      </c>
      <c r="H34" s="23">
        <v>80</v>
      </c>
      <c r="M34">
        <v>135</v>
      </c>
      <c r="R34" s="43">
        <f>62.32/425*1000</f>
        <v>146.63529411764705</v>
      </c>
      <c r="U34" s="39">
        <v>120</v>
      </c>
      <c r="V34">
        <f>H34*U34</f>
        <v>9600</v>
      </c>
      <c r="W34" s="34"/>
      <c r="X34" s="35"/>
      <c r="Y34" s="34"/>
      <c r="Z34" s="35"/>
      <c r="AB34" s="47"/>
      <c r="AD34" s="34"/>
      <c r="AE34" s="35"/>
      <c r="AH34" s="34">
        <v>185.25</v>
      </c>
      <c r="AI34" s="35"/>
    </row>
    <row r="35" spans="1:35" ht="15">
      <c r="A35" s="92" t="s">
        <v>16</v>
      </c>
      <c r="B35" s="92"/>
      <c r="C35" s="92"/>
      <c r="D35" s="92"/>
      <c r="E35" s="92"/>
      <c r="F35" s="92"/>
      <c r="G35" s="7">
        <v>196</v>
      </c>
      <c r="H35" s="23">
        <v>90</v>
      </c>
      <c r="M35" s="39">
        <v>145</v>
      </c>
      <c r="N35">
        <f>M35*H35</f>
        <v>13050</v>
      </c>
      <c r="R35" s="43">
        <f>67.04/425*1000</f>
        <v>157.74117647058824</v>
      </c>
      <c r="U35">
        <v>182</v>
      </c>
      <c r="W35" s="34"/>
      <c r="X35" s="35"/>
      <c r="Y35" s="34"/>
      <c r="Z35" s="35"/>
      <c r="AB35" s="47"/>
      <c r="AD35" s="34"/>
      <c r="AE35" s="35"/>
      <c r="AH35" s="34">
        <v>206.5</v>
      </c>
      <c r="AI35" s="35"/>
    </row>
    <row r="36" spans="1:35" ht="15">
      <c r="A36" s="92" t="s">
        <v>21</v>
      </c>
      <c r="B36" s="92"/>
      <c r="C36" s="92"/>
      <c r="D36" s="92"/>
      <c r="E36" s="92"/>
      <c r="F36" s="92"/>
      <c r="G36" s="7">
        <v>457</v>
      </c>
      <c r="H36" s="23">
        <v>220</v>
      </c>
      <c r="L36" t="s">
        <v>137</v>
      </c>
      <c r="M36" s="49">
        <v>147</v>
      </c>
      <c r="R36" s="43"/>
      <c r="T36" t="s">
        <v>150</v>
      </c>
      <c r="U36" s="39">
        <v>140</v>
      </c>
      <c r="V36" s="39">
        <f>U36*H36</f>
        <v>30800</v>
      </c>
      <c r="W36" s="34"/>
      <c r="X36" s="35"/>
      <c r="Y36" s="34"/>
      <c r="Z36" s="35"/>
      <c r="AB36" s="47"/>
      <c r="AD36" s="34"/>
      <c r="AE36" s="35"/>
      <c r="AH36" s="34">
        <v>118</v>
      </c>
      <c r="AI36" s="35"/>
    </row>
    <row r="37" spans="1:35" ht="15">
      <c r="A37" s="92" t="s">
        <v>23</v>
      </c>
      <c r="B37" s="92"/>
      <c r="C37" s="92"/>
      <c r="D37" s="92"/>
      <c r="E37" s="92"/>
      <c r="F37" s="92"/>
      <c r="G37" s="7">
        <v>195</v>
      </c>
      <c r="H37" s="23">
        <v>100</v>
      </c>
      <c r="M37" s="39">
        <v>300</v>
      </c>
      <c r="N37">
        <f>M37*H37</f>
        <v>30000</v>
      </c>
      <c r="R37" s="43">
        <f>118.5/380*1000</f>
        <v>311.8421052631579</v>
      </c>
      <c r="U37" s="49">
        <v>300</v>
      </c>
      <c r="W37" s="34"/>
      <c r="X37" s="35"/>
      <c r="Y37" s="34"/>
      <c r="Z37" s="35"/>
      <c r="AB37" s="47"/>
      <c r="AD37" s="34"/>
      <c r="AE37" s="35"/>
      <c r="AH37" s="34"/>
      <c r="AI37" s="35"/>
    </row>
    <row r="38" spans="1:35" ht="15">
      <c r="A38" s="92" t="s">
        <v>27</v>
      </c>
      <c r="B38" s="92"/>
      <c r="C38" s="92"/>
      <c r="D38" s="92"/>
      <c r="E38" s="92"/>
      <c r="F38" s="92"/>
      <c r="G38" s="7">
        <v>748</v>
      </c>
      <c r="H38" s="23">
        <v>350</v>
      </c>
      <c r="K38" t="s">
        <v>139</v>
      </c>
      <c r="L38" t="s">
        <v>138</v>
      </c>
      <c r="M38">
        <v>260</v>
      </c>
      <c r="R38" s="43"/>
      <c r="T38" t="s">
        <v>151</v>
      </c>
      <c r="U38" s="39">
        <v>182</v>
      </c>
      <c r="V38">
        <f>U38*H38</f>
        <v>63700</v>
      </c>
      <c r="W38" s="34"/>
      <c r="X38" s="35"/>
      <c r="Y38" s="34"/>
      <c r="Z38" s="35"/>
      <c r="AB38" s="47"/>
      <c r="AD38" s="34"/>
      <c r="AE38" s="35"/>
      <c r="AF38" s="49"/>
      <c r="AH38" s="40">
        <v>185.18</v>
      </c>
      <c r="AI38" s="35"/>
    </row>
    <row r="39" spans="1:35" ht="15">
      <c r="A39" s="92" t="s">
        <v>29</v>
      </c>
      <c r="B39" s="92"/>
      <c r="C39" s="92"/>
      <c r="D39" s="92"/>
      <c r="E39" s="92"/>
      <c r="F39" s="92"/>
      <c r="G39" s="7">
        <v>195</v>
      </c>
      <c r="H39" s="23">
        <v>100</v>
      </c>
      <c r="M39">
        <v>170</v>
      </c>
      <c r="R39" s="43"/>
      <c r="U39" s="39">
        <v>160</v>
      </c>
      <c r="V39">
        <f>H39*U39</f>
        <v>16000</v>
      </c>
      <c r="W39" s="34"/>
      <c r="X39" s="35"/>
      <c r="Y39" s="34"/>
      <c r="Z39" s="35"/>
      <c r="AB39" s="47"/>
      <c r="AD39" s="34"/>
      <c r="AE39" s="35"/>
      <c r="AH39" s="34">
        <v>160.83</v>
      </c>
      <c r="AI39" s="35"/>
    </row>
    <row r="40" spans="1:35" ht="15">
      <c r="A40" s="92" t="s">
        <v>33</v>
      </c>
      <c r="B40" s="92"/>
      <c r="C40" s="92"/>
      <c r="D40" s="92"/>
      <c r="E40" s="92"/>
      <c r="F40" s="92"/>
      <c r="G40" s="7">
        <v>184</v>
      </c>
      <c r="H40" s="23">
        <v>100</v>
      </c>
      <c r="L40" t="s">
        <v>140</v>
      </c>
      <c r="M40" s="49">
        <v>600</v>
      </c>
      <c r="R40" s="43"/>
      <c r="W40" s="34"/>
      <c r="X40" s="35"/>
      <c r="Y40" s="34"/>
      <c r="Z40" s="35"/>
      <c r="AA40" s="39">
        <v>500</v>
      </c>
      <c r="AB40" s="47">
        <f>AA40*H40</f>
        <v>50000</v>
      </c>
      <c r="AD40" s="34"/>
      <c r="AE40" s="35"/>
      <c r="AH40" s="34"/>
      <c r="AI40" s="35"/>
    </row>
    <row r="41" spans="1:35" ht="15">
      <c r="A41" s="92" t="s">
        <v>45</v>
      </c>
      <c r="B41" s="92"/>
      <c r="C41" s="92"/>
      <c r="D41" s="92"/>
      <c r="E41" s="92"/>
      <c r="F41" s="92"/>
      <c r="G41" s="7">
        <v>310</v>
      </c>
      <c r="H41" s="23">
        <v>150</v>
      </c>
      <c r="M41">
        <v>160</v>
      </c>
      <c r="R41" s="43"/>
      <c r="U41" s="39">
        <v>120</v>
      </c>
      <c r="V41">
        <f>U41*H41</f>
        <v>18000</v>
      </c>
      <c r="W41" s="34"/>
      <c r="X41" s="35"/>
      <c r="Y41" s="34"/>
      <c r="Z41" s="35"/>
      <c r="AB41" s="47"/>
      <c r="AD41" s="34"/>
      <c r="AE41" s="35"/>
      <c r="AH41" s="34">
        <v>197.45</v>
      </c>
      <c r="AI41" s="35"/>
    </row>
    <row r="42" spans="1:35" ht="15">
      <c r="A42" s="22"/>
      <c r="B42" s="22"/>
      <c r="C42" s="22"/>
      <c r="D42" s="22"/>
      <c r="E42" s="22"/>
      <c r="F42" s="22"/>
      <c r="G42" s="23"/>
      <c r="H42" s="23"/>
      <c r="R42" s="43"/>
      <c r="W42" s="34"/>
      <c r="X42" s="35"/>
      <c r="Y42" s="34"/>
      <c r="Z42" s="35"/>
      <c r="AB42" s="47"/>
      <c r="AD42" s="34"/>
      <c r="AE42" s="35"/>
      <c r="AH42" s="34"/>
      <c r="AI42" s="35"/>
    </row>
    <row r="43" spans="1:35" ht="15">
      <c r="A43" s="92" t="s">
        <v>12</v>
      </c>
      <c r="B43" s="92"/>
      <c r="C43" s="92"/>
      <c r="D43" s="92"/>
      <c r="E43" s="92"/>
      <c r="F43" s="92"/>
      <c r="G43" s="7">
        <v>316</v>
      </c>
      <c r="H43" s="23">
        <v>150</v>
      </c>
      <c r="M43">
        <v>37</v>
      </c>
      <c r="R43" s="43"/>
      <c r="U43" s="39">
        <v>37</v>
      </c>
      <c r="V43">
        <f>U43*H43</f>
        <v>5550</v>
      </c>
      <c r="W43" s="34"/>
      <c r="X43" s="35"/>
      <c r="Y43" s="34"/>
      <c r="Z43" s="35"/>
      <c r="AB43" s="47"/>
      <c r="AD43" s="34"/>
      <c r="AE43" s="35"/>
      <c r="AH43" s="40">
        <v>32.2</v>
      </c>
      <c r="AI43" s="35"/>
    </row>
    <row r="44" spans="1:35" ht="15">
      <c r="A44" s="92" t="s">
        <v>13</v>
      </c>
      <c r="B44" s="92"/>
      <c r="C44" s="92"/>
      <c r="D44" s="92"/>
      <c r="E44" s="92"/>
      <c r="F44" s="92"/>
      <c r="G44" s="7">
        <v>800</v>
      </c>
      <c r="H44" s="23">
        <v>400</v>
      </c>
      <c r="M44">
        <v>80</v>
      </c>
      <c r="R44" s="43"/>
      <c r="U44" s="39">
        <v>58</v>
      </c>
      <c r="V44">
        <f>U44*H44</f>
        <v>23200</v>
      </c>
      <c r="W44" s="34"/>
      <c r="X44" s="35"/>
      <c r="Y44" s="34"/>
      <c r="Z44" s="35"/>
      <c r="AB44" s="47"/>
      <c r="AD44" s="34"/>
      <c r="AE44" s="35"/>
      <c r="AH44" s="34">
        <v>59</v>
      </c>
      <c r="AI44" s="35"/>
    </row>
    <row r="45" spans="1:35" ht="15">
      <c r="A45" s="92" t="s">
        <v>14</v>
      </c>
      <c r="B45" s="92"/>
      <c r="C45" s="92"/>
      <c r="D45" s="92"/>
      <c r="E45" s="92"/>
      <c r="F45" s="92"/>
      <c r="G45" s="7">
        <v>86</v>
      </c>
      <c r="H45" s="23">
        <v>30</v>
      </c>
      <c r="M45" s="39">
        <v>29</v>
      </c>
      <c r="N45">
        <f>M45*H45</f>
        <v>870</v>
      </c>
      <c r="R45" s="43"/>
      <c r="U45">
        <v>30</v>
      </c>
      <c r="W45" s="34"/>
      <c r="X45" s="35"/>
      <c r="Y45" s="34"/>
      <c r="Z45" s="35"/>
      <c r="AB45" s="47"/>
      <c r="AD45" s="34"/>
      <c r="AE45" s="35"/>
      <c r="AH45" s="40">
        <v>28.5</v>
      </c>
      <c r="AI45" s="35"/>
    </row>
    <row r="46" spans="1:35" ht="15">
      <c r="A46" s="92" t="s">
        <v>15</v>
      </c>
      <c r="B46" s="92"/>
      <c r="C46" s="92"/>
      <c r="D46" s="92"/>
      <c r="E46" s="92"/>
      <c r="F46" s="92"/>
      <c r="G46" s="7">
        <v>305</v>
      </c>
      <c r="H46" s="23">
        <v>150</v>
      </c>
      <c r="M46">
        <v>30</v>
      </c>
      <c r="R46" s="43"/>
      <c r="U46" s="39">
        <v>30</v>
      </c>
      <c r="V46">
        <f>U46*H46</f>
        <v>4500</v>
      </c>
      <c r="W46" s="34"/>
      <c r="X46" s="35"/>
      <c r="Y46" s="34"/>
      <c r="Z46" s="35"/>
      <c r="AB46" s="47"/>
      <c r="AD46" s="34"/>
      <c r="AE46" s="35"/>
      <c r="AH46" s="34"/>
      <c r="AI46" s="35"/>
    </row>
    <row r="47" spans="1:35" ht="15">
      <c r="A47" s="92" t="s">
        <v>31</v>
      </c>
      <c r="B47" s="92"/>
      <c r="C47" s="92"/>
      <c r="D47" s="92"/>
      <c r="E47" s="92"/>
      <c r="F47" s="92"/>
      <c r="G47" s="7">
        <v>453</v>
      </c>
      <c r="H47" s="23">
        <v>220</v>
      </c>
      <c r="M47">
        <v>45</v>
      </c>
      <c r="R47" s="43"/>
      <c r="U47" s="39">
        <v>45</v>
      </c>
      <c r="V47">
        <f>U47*H47</f>
        <v>9900</v>
      </c>
      <c r="W47" s="34"/>
      <c r="X47" s="35"/>
      <c r="Y47" s="34"/>
      <c r="Z47" s="35"/>
      <c r="AB47" s="47"/>
      <c r="AD47" s="34"/>
      <c r="AE47" s="35"/>
      <c r="AH47" s="40">
        <v>40.1</v>
      </c>
      <c r="AI47" s="35"/>
    </row>
    <row r="48" spans="1:35" ht="15">
      <c r="A48" s="92" t="s">
        <v>32</v>
      </c>
      <c r="B48" s="92"/>
      <c r="C48" s="92"/>
      <c r="D48" s="92"/>
      <c r="E48" s="92"/>
      <c r="F48" s="92"/>
      <c r="G48" s="7">
        <v>1080</v>
      </c>
      <c r="H48" s="23">
        <v>600</v>
      </c>
      <c r="M48" s="39">
        <v>80</v>
      </c>
      <c r="N48">
        <f>M48*H48</f>
        <v>48000</v>
      </c>
      <c r="R48" s="43"/>
      <c r="T48" t="s">
        <v>152</v>
      </c>
      <c r="U48">
        <v>88</v>
      </c>
      <c r="W48" s="34"/>
      <c r="X48" s="35"/>
      <c r="Y48" s="34"/>
      <c r="Z48" s="35"/>
      <c r="AB48" s="47"/>
      <c r="AD48" s="34"/>
      <c r="AE48" s="35"/>
      <c r="AH48" s="40">
        <v>78.4</v>
      </c>
      <c r="AI48" s="35"/>
    </row>
    <row r="49" spans="1:35" ht="15">
      <c r="A49" s="92" t="s">
        <v>163</v>
      </c>
      <c r="B49" s="92"/>
      <c r="C49" s="92"/>
      <c r="D49" s="92"/>
      <c r="E49" s="92"/>
      <c r="F49" s="92"/>
      <c r="G49" s="7">
        <v>370</v>
      </c>
      <c r="H49" s="23">
        <v>180</v>
      </c>
      <c r="M49" s="39">
        <v>35</v>
      </c>
      <c r="N49">
        <f>M49*H49</f>
        <v>6300</v>
      </c>
      <c r="R49" s="43"/>
      <c r="U49">
        <v>35</v>
      </c>
      <c r="W49" s="34"/>
      <c r="X49" s="35"/>
      <c r="Y49" s="34"/>
      <c r="Z49" s="35"/>
      <c r="AB49" s="47"/>
      <c r="AD49" s="34"/>
      <c r="AE49" s="35"/>
      <c r="AH49" s="40">
        <v>30.7</v>
      </c>
      <c r="AI49" s="35"/>
    </row>
    <row r="50" spans="1:35" ht="15">
      <c r="A50" s="92" t="s">
        <v>4</v>
      </c>
      <c r="B50" s="92"/>
      <c r="C50" s="92"/>
      <c r="D50" s="92"/>
      <c r="E50" s="92"/>
      <c r="F50" s="92"/>
      <c r="G50" s="7">
        <v>880</v>
      </c>
      <c r="H50" s="23">
        <v>300</v>
      </c>
      <c r="L50" t="s">
        <v>141</v>
      </c>
      <c r="M50">
        <v>55</v>
      </c>
      <c r="R50" s="43"/>
      <c r="T50" t="s">
        <v>153</v>
      </c>
      <c r="U50">
        <v>38</v>
      </c>
      <c r="W50" s="34"/>
      <c r="X50" s="35"/>
      <c r="Y50" s="34"/>
      <c r="Z50" s="35"/>
      <c r="AA50" s="39">
        <v>50</v>
      </c>
      <c r="AB50" s="48">
        <f>AA50*H50</f>
        <v>15000</v>
      </c>
      <c r="AD50" s="34"/>
      <c r="AE50" s="35"/>
      <c r="AH50" s="34">
        <v>59.4</v>
      </c>
      <c r="AI50" s="35"/>
    </row>
    <row r="51" spans="1:35" ht="15">
      <c r="A51" s="92" t="s">
        <v>25</v>
      </c>
      <c r="B51" s="92"/>
      <c r="C51" s="92"/>
      <c r="D51" s="92"/>
      <c r="E51" s="92"/>
      <c r="F51" s="92"/>
      <c r="G51" s="7">
        <v>388</v>
      </c>
      <c r="H51" s="23">
        <v>200</v>
      </c>
      <c r="M51">
        <v>33</v>
      </c>
      <c r="R51" s="43"/>
      <c r="U51" s="39">
        <v>33</v>
      </c>
      <c r="V51">
        <f>U51*H51</f>
        <v>6600</v>
      </c>
      <c r="W51" s="34"/>
      <c r="X51" s="35"/>
      <c r="Y51" s="34"/>
      <c r="Z51" s="35"/>
      <c r="AD51" s="34"/>
      <c r="AE51" s="35"/>
      <c r="AH51" s="34">
        <v>38.1</v>
      </c>
      <c r="AI51" s="35"/>
    </row>
    <row r="52" spans="1:35" ht="15">
      <c r="A52" s="92" t="s">
        <v>34</v>
      </c>
      <c r="B52" s="92"/>
      <c r="C52" s="92"/>
      <c r="D52" s="92"/>
      <c r="E52" s="92"/>
      <c r="F52" s="92"/>
      <c r="G52" s="7">
        <v>2080</v>
      </c>
      <c r="H52" s="23">
        <v>1000</v>
      </c>
      <c r="M52" s="49">
        <v>68</v>
      </c>
      <c r="R52" s="43"/>
      <c r="U52">
        <v>69</v>
      </c>
      <c r="W52" s="34"/>
      <c r="X52" s="35"/>
      <c r="Y52" s="34"/>
      <c r="Z52" s="35"/>
      <c r="AA52" s="39">
        <v>66</v>
      </c>
      <c r="AB52">
        <f>H52*AA52</f>
        <v>66000</v>
      </c>
      <c r="AD52" s="34"/>
      <c r="AE52" s="35"/>
      <c r="AH52" s="34"/>
      <c r="AI52" s="35"/>
    </row>
    <row r="53" spans="1:35" ht="15">
      <c r="A53" s="92" t="s">
        <v>41</v>
      </c>
      <c r="B53" s="92"/>
      <c r="C53" s="92"/>
      <c r="D53" s="92"/>
      <c r="E53" s="92"/>
      <c r="F53" s="92"/>
      <c r="G53" s="7">
        <v>370</v>
      </c>
      <c r="H53" s="23">
        <v>150</v>
      </c>
      <c r="M53" s="39">
        <v>18</v>
      </c>
      <c r="N53">
        <f>M53*H53</f>
        <v>2700</v>
      </c>
      <c r="R53" s="43"/>
      <c r="U53">
        <v>25</v>
      </c>
      <c r="W53" s="34"/>
      <c r="X53" s="35"/>
      <c r="Y53" s="34"/>
      <c r="Z53" s="35"/>
      <c r="AB53" s="45">
        <f>AB50+AB40+AB31+AB25+AB24+AB52</f>
        <v>209690</v>
      </c>
      <c r="AD53" s="34"/>
      <c r="AE53" s="35"/>
      <c r="AH53" s="34"/>
      <c r="AI53" s="35"/>
    </row>
    <row r="54" spans="1:35" ht="15">
      <c r="A54" s="92" t="s">
        <v>11</v>
      </c>
      <c r="B54" s="92"/>
      <c r="C54" s="92"/>
      <c r="D54" s="92"/>
      <c r="E54" s="92"/>
      <c r="F54" s="92"/>
      <c r="G54" s="7">
        <v>56</v>
      </c>
      <c r="H54" s="23">
        <v>28</v>
      </c>
      <c r="M54">
        <v>300</v>
      </c>
      <c r="R54" s="43"/>
      <c r="U54" s="39">
        <v>150</v>
      </c>
      <c r="V54">
        <f>U54*H54</f>
        <v>4200</v>
      </c>
      <c r="W54" s="34"/>
      <c r="X54" s="35"/>
      <c r="Y54" s="34"/>
      <c r="Z54" s="35"/>
      <c r="AD54" s="34"/>
      <c r="AE54" s="35"/>
      <c r="AH54" s="34">
        <v>172.22</v>
      </c>
      <c r="AI54" s="35"/>
    </row>
    <row r="55" spans="1:35" ht="15">
      <c r="A55" s="92" t="s">
        <v>6</v>
      </c>
      <c r="B55" s="92"/>
      <c r="C55" s="92"/>
      <c r="D55" s="92"/>
      <c r="E55" s="92"/>
      <c r="F55" s="92"/>
      <c r="G55" s="7">
        <v>68.709</v>
      </c>
      <c r="H55" s="23">
        <v>35</v>
      </c>
      <c r="M55">
        <v>400</v>
      </c>
      <c r="R55" s="43"/>
      <c r="U55" s="39">
        <v>260</v>
      </c>
      <c r="V55">
        <f>U55*H55</f>
        <v>9100</v>
      </c>
      <c r="W55" s="34"/>
      <c r="X55" s="35"/>
      <c r="Y55" s="34"/>
      <c r="Z55" s="35"/>
      <c r="AD55" s="34"/>
      <c r="AE55" s="35"/>
      <c r="AH55" s="34">
        <v>526</v>
      </c>
      <c r="AI55" s="35"/>
    </row>
    <row r="56" spans="1:35" ht="15">
      <c r="A56" s="92" t="s">
        <v>10</v>
      </c>
      <c r="B56" s="92"/>
      <c r="C56" s="92"/>
      <c r="D56" s="92"/>
      <c r="E56" s="92"/>
      <c r="F56" s="92"/>
      <c r="G56" s="7">
        <v>98.121</v>
      </c>
      <c r="H56" s="23">
        <v>35</v>
      </c>
      <c r="M56">
        <v>500</v>
      </c>
      <c r="R56" s="43"/>
      <c r="U56" s="39">
        <v>360</v>
      </c>
      <c r="V56">
        <f>U56*H56</f>
        <v>12600</v>
      </c>
      <c r="W56" s="34"/>
      <c r="X56" s="35"/>
      <c r="Y56" s="34"/>
      <c r="Z56" s="35"/>
      <c r="AD56" s="34"/>
      <c r="AE56" s="35"/>
      <c r="AH56" s="34">
        <v>403</v>
      </c>
      <c r="AI56" s="35"/>
    </row>
    <row r="57" spans="1:35" ht="15">
      <c r="A57" s="92" t="s">
        <v>19</v>
      </c>
      <c r="B57" s="92"/>
      <c r="C57" s="92"/>
      <c r="D57" s="92"/>
      <c r="E57" s="92"/>
      <c r="F57" s="92"/>
      <c r="G57" s="7">
        <v>1.318</v>
      </c>
      <c r="H57" s="23">
        <v>2</v>
      </c>
      <c r="R57" s="43"/>
      <c r="U57" s="39">
        <v>1300</v>
      </c>
      <c r="V57">
        <f>U57*H57</f>
        <v>2600</v>
      </c>
      <c r="W57" s="34"/>
      <c r="X57" s="35"/>
      <c r="Y57" s="34"/>
      <c r="Z57" s="35"/>
      <c r="AD57" s="34"/>
      <c r="AE57" s="35"/>
      <c r="AH57" s="40">
        <v>724</v>
      </c>
      <c r="AI57" s="35"/>
    </row>
    <row r="58" spans="1:35" ht="15">
      <c r="A58" s="92" t="s">
        <v>51</v>
      </c>
      <c r="B58" s="92"/>
      <c r="C58" s="92"/>
      <c r="D58" s="92"/>
      <c r="E58" s="92"/>
      <c r="F58" s="92"/>
      <c r="G58" s="8">
        <v>47</v>
      </c>
      <c r="H58" s="27">
        <v>20</v>
      </c>
      <c r="L58" t="s">
        <v>142</v>
      </c>
      <c r="M58" s="39">
        <v>380</v>
      </c>
      <c r="N58">
        <f>H58*M58</f>
        <v>7600</v>
      </c>
      <c r="R58" s="43"/>
      <c r="T58" t="s">
        <v>154</v>
      </c>
      <c r="U58">
        <v>415</v>
      </c>
      <c r="V58" s="49"/>
      <c r="W58" s="34"/>
      <c r="X58" s="35"/>
      <c r="Y58" s="34"/>
      <c r="Z58" s="35"/>
      <c r="AD58" s="34"/>
      <c r="AE58" s="35"/>
      <c r="AH58" s="34">
        <v>475.38</v>
      </c>
      <c r="AI58" s="35" t="s">
        <v>162</v>
      </c>
    </row>
    <row r="59" spans="1:35" ht="15">
      <c r="A59" s="2"/>
      <c r="B59" s="2"/>
      <c r="C59" s="2"/>
      <c r="D59" s="2"/>
      <c r="E59" s="2"/>
      <c r="F59" s="2"/>
      <c r="G59" s="2"/>
      <c r="H59" s="2"/>
      <c r="R59" s="43"/>
      <c r="W59" s="34"/>
      <c r="X59" s="35"/>
      <c r="Y59" s="34"/>
      <c r="Z59" s="35"/>
      <c r="AD59" s="34"/>
      <c r="AE59" s="35"/>
      <c r="AH59" s="34"/>
      <c r="AI59" s="35"/>
    </row>
    <row r="60" spans="1:37" ht="15">
      <c r="A60" s="92" t="s">
        <v>57</v>
      </c>
      <c r="B60" s="92"/>
      <c r="C60" s="92"/>
      <c r="D60" s="92"/>
      <c r="E60" s="92"/>
      <c r="F60" s="92"/>
      <c r="G60" s="7">
        <v>1210</v>
      </c>
      <c r="H60" s="23">
        <v>450</v>
      </c>
      <c r="L60" t="s">
        <v>143</v>
      </c>
      <c r="M60" s="49">
        <v>590</v>
      </c>
      <c r="O60" s="31">
        <v>0.825</v>
      </c>
      <c r="P60">
        <v>710</v>
      </c>
      <c r="R60" s="43">
        <f>163.12/180*1000</f>
        <v>906.2222222222223</v>
      </c>
      <c r="U60">
        <v>650</v>
      </c>
      <c r="W60" s="34"/>
      <c r="X60" s="35"/>
      <c r="Y60" s="34"/>
      <c r="Z60" s="35"/>
      <c r="AD60" s="34"/>
      <c r="AE60" s="35"/>
      <c r="AF60">
        <v>605</v>
      </c>
      <c r="AH60" s="34"/>
      <c r="AI60" s="35"/>
      <c r="AJ60" s="39">
        <v>545</v>
      </c>
      <c r="AK60">
        <f>H60*AJ60</f>
        <v>245250</v>
      </c>
    </row>
    <row r="61" spans="1:37" ht="15">
      <c r="A61" s="92" t="s">
        <v>22</v>
      </c>
      <c r="B61" s="92"/>
      <c r="C61" s="92"/>
      <c r="D61" s="92"/>
      <c r="E61" s="92"/>
      <c r="F61" s="92"/>
      <c r="G61" s="8">
        <v>8200</v>
      </c>
      <c r="H61" s="27">
        <v>4100</v>
      </c>
      <c r="R61" s="50">
        <v>87.3</v>
      </c>
      <c r="W61" s="34"/>
      <c r="X61" s="35"/>
      <c r="Y61" s="34"/>
      <c r="Z61" s="35"/>
      <c r="AD61" s="34"/>
      <c r="AE61" s="35"/>
      <c r="AF61">
        <v>101</v>
      </c>
      <c r="AH61" s="34"/>
      <c r="AI61" s="35"/>
      <c r="AJ61" s="39">
        <v>78</v>
      </c>
      <c r="AK61">
        <f>H61*AJ61</f>
        <v>319800</v>
      </c>
    </row>
    <row r="62" spans="1:37" ht="15">
      <c r="A62" s="92" t="s">
        <v>40</v>
      </c>
      <c r="B62" s="92"/>
      <c r="C62" s="92"/>
      <c r="D62" s="92"/>
      <c r="E62" s="92"/>
      <c r="F62" s="92"/>
      <c r="G62" s="7">
        <v>180</v>
      </c>
      <c r="H62" s="23">
        <v>90</v>
      </c>
      <c r="R62" s="43">
        <f>95.04/350*1000</f>
        <v>271.54285714285714</v>
      </c>
      <c r="W62" s="34"/>
      <c r="X62" s="35"/>
      <c r="Y62" s="34"/>
      <c r="Z62" s="35"/>
      <c r="AD62" s="34"/>
      <c r="AE62" s="35"/>
      <c r="AF62" s="49">
        <v>270</v>
      </c>
      <c r="AH62" s="34"/>
      <c r="AI62" s="35"/>
      <c r="AJ62" s="39">
        <v>198</v>
      </c>
      <c r="AK62">
        <f>H62*AJ62</f>
        <v>17820</v>
      </c>
    </row>
    <row r="63" spans="1:36" ht="15">
      <c r="A63" s="92" t="s">
        <v>44</v>
      </c>
      <c r="B63" s="92"/>
      <c r="C63" s="92"/>
      <c r="D63" s="92"/>
      <c r="E63" s="92"/>
      <c r="F63" s="92"/>
      <c r="G63" s="8">
        <v>1876</v>
      </c>
      <c r="H63" s="27">
        <v>900</v>
      </c>
      <c r="R63" s="43">
        <f>240.51/500*1000</f>
        <v>481.02</v>
      </c>
      <c r="W63" s="34"/>
      <c r="X63" s="35"/>
      <c r="Y63" s="34"/>
      <c r="Z63" s="35"/>
      <c r="AD63" s="34"/>
      <c r="AE63" s="35"/>
      <c r="AF63" s="39">
        <v>338.8</v>
      </c>
      <c r="AG63">
        <f>H63*AF63</f>
        <v>304920</v>
      </c>
      <c r="AH63" s="34"/>
      <c r="AI63" s="35"/>
      <c r="AJ63">
        <v>375</v>
      </c>
    </row>
    <row r="64" spans="1:37" ht="15">
      <c r="A64" s="78" t="s">
        <v>43</v>
      </c>
      <c r="B64" s="78"/>
      <c r="C64" s="78"/>
      <c r="D64" s="78"/>
      <c r="E64" s="78"/>
      <c r="F64" s="78"/>
      <c r="G64" s="7">
        <v>430</v>
      </c>
      <c r="H64" s="23">
        <v>160</v>
      </c>
      <c r="M64">
        <v>660</v>
      </c>
      <c r="O64" t="s">
        <v>146</v>
      </c>
      <c r="P64" s="39">
        <v>440</v>
      </c>
      <c r="Q64" s="51">
        <f>H64*P64</f>
        <v>70400</v>
      </c>
      <c r="R64" s="50">
        <v>595</v>
      </c>
      <c r="U64" s="49">
        <v>600</v>
      </c>
      <c r="W64" s="34"/>
      <c r="X64" s="35"/>
      <c r="Y64" s="34"/>
      <c r="Z64" s="35"/>
      <c r="AD64" s="34"/>
      <c r="AE64" s="35"/>
      <c r="AF64" s="49">
        <v>570</v>
      </c>
      <c r="AH64" s="34"/>
      <c r="AI64" s="35"/>
      <c r="AK64">
        <f>AK60+AK61+AK62</f>
        <v>582870</v>
      </c>
    </row>
    <row r="65" spans="1:35" ht="15">
      <c r="A65" s="2"/>
      <c r="B65" s="2"/>
      <c r="C65" s="2"/>
      <c r="D65" s="2"/>
      <c r="E65" s="2"/>
      <c r="F65" s="2"/>
      <c r="G65" s="2"/>
      <c r="H65" s="2"/>
      <c r="R65" s="43"/>
      <c r="W65" s="34"/>
      <c r="X65" s="35"/>
      <c r="Y65" s="34"/>
      <c r="Z65" s="35"/>
      <c r="AD65" s="34"/>
      <c r="AE65" s="35"/>
      <c r="AH65" s="34"/>
      <c r="AI65" s="35"/>
    </row>
    <row r="66" spans="1:35" ht="15">
      <c r="A66" s="92" t="s">
        <v>37</v>
      </c>
      <c r="B66" s="92"/>
      <c r="C66" s="92"/>
      <c r="D66" s="92"/>
      <c r="E66" s="92"/>
      <c r="F66" s="92"/>
      <c r="G66" s="7">
        <v>270</v>
      </c>
      <c r="H66" s="23">
        <v>140</v>
      </c>
      <c r="M66" s="39">
        <v>160</v>
      </c>
      <c r="N66">
        <f>H66*M66</f>
        <v>22400</v>
      </c>
      <c r="R66" s="43"/>
      <c r="W66" s="34"/>
      <c r="X66" s="35"/>
      <c r="Y66" s="34"/>
      <c r="Z66" s="35"/>
      <c r="AD66" s="34"/>
      <c r="AE66" s="35"/>
      <c r="AH66" s="34"/>
      <c r="AI66" s="35"/>
    </row>
    <row r="67" spans="1:35" ht="15">
      <c r="A67" s="2"/>
      <c r="B67" s="2"/>
      <c r="C67" s="2"/>
      <c r="D67" s="2"/>
      <c r="E67" s="2"/>
      <c r="F67" s="2"/>
      <c r="G67" s="2"/>
      <c r="H67" s="2"/>
      <c r="R67" s="43"/>
      <c r="W67" s="34"/>
      <c r="X67" s="35"/>
      <c r="Y67" s="34"/>
      <c r="Z67" s="35"/>
      <c r="AD67" s="34"/>
      <c r="AE67" s="35"/>
      <c r="AH67" s="34"/>
      <c r="AI67" s="35"/>
    </row>
    <row r="68" spans="1:35" ht="15">
      <c r="A68" s="92" t="s">
        <v>53</v>
      </c>
      <c r="B68" s="92"/>
      <c r="C68" s="92"/>
      <c r="D68" s="92"/>
      <c r="E68" s="92"/>
      <c r="F68" s="92"/>
      <c r="G68" s="8">
        <v>54000</v>
      </c>
      <c r="H68" s="27" t="s">
        <v>166</v>
      </c>
      <c r="K68">
        <v>8.8</v>
      </c>
      <c r="L68" s="30">
        <f>G68*K68</f>
        <v>475200.00000000006</v>
      </c>
      <c r="R68" s="43"/>
      <c r="W68" s="34"/>
      <c r="X68" s="35"/>
      <c r="Y68" s="34"/>
      <c r="Z68" s="35"/>
      <c r="AD68" s="34"/>
      <c r="AE68" s="35"/>
      <c r="AH68" s="34"/>
      <c r="AI68" s="35"/>
    </row>
    <row r="69" spans="1:35" ht="15.75" thickBot="1">
      <c r="A69" s="78" t="s">
        <v>132</v>
      </c>
      <c r="B69" s="78"/>
      <c r="C69" s="78"/>
      <c r="D69" s="78"/>
      <c r="E69" s="78"/>
      <c r="F69" s="78"/>
      <c r="G69" s="8">
        <v>54000</v>
      </c>
      <c r="R69" s="44"/>
      <c r="W69" s="36"/>
      <c r="X69" s="37"/>
      <c r="Y69" s="36"/>
      <c r="Z69" s="37"/>
      <c r="AD69" s="36"/>
      <c r="AE69" s="37"/>
      <c r="AH69" s="36"/>
      <c r="AI69" s="37"/>
    </row>
    <row r="70" spans="14:33" ht="12.75">
      <c r="N70" s="45">
        <f>SUM(N22:N69)</f>
        <v>548520</v>
      </c>
      <c r="V70" s="45">
        <f>SUM(V27:V69)</f>
        <v>304100</v>
      </c>
      <c r="AG70" s="45">
        <f>AG63+AG27</f>
        <v>418420</v>
      </c>
    </row>
    <row r="73" ht="12.75">
      <c r="V73">
        <f>V29</f>
        <v>87750</v>
      </c>
    </row>
    <row r="74" ht="12.75">
      <c r="V74">
        <f>V34</f>
        <v>9600</v>
      </c>
    </row>
    <row r="75" ht="12.75">
      <c r="V75">
        <f>V36</f>
        <v>30800</v>
      </c>
    </row>
    <row r="76" ht="12.75">
      <c r="V76">
        <f>V38</f>
        <v>63700</v>
      </c>
    </row>
    <row r="77" ht="12.75">
      <c r="V77">
        <f>V39</f>
        <v>16000</v>
      </c>
    </row>
    <row r="78" ht="12.75">
      <c r="V78">
        <f>V41</f>
        <v>18000</v>
      </c>
    </row>
    <row r="79" ht="12.75">
      <c r="V79">
        <f>V43</f>
        <v>5550</v>
      </c>
    </row>
    <row r="80" ht="12.75">
      <c r="V80">
        <f>V44</f>
        <v>23200</v>
      </c>
    </row>
    <row r="81" ht="12.75">
      <c r="V81">
        <f>V46</f>
        <v>4500</v>
      </c>
    </row>
    <row r="82" ht="12.75">
      <c r="V82">
        <f>V47</f>
        <v>9900</v>
      </c>
    </row>
    <row r="83" ht="12.75">
      <c r="V83">
        <f>V51</f>
        <v>6600</v>
      </c>
    </row>
    <row r="84" ht="12.75">
      <c r="V84">
        <f>V54</f>
        <v>4200</v>
      </c>
    </row>
    <row r="85" ht="12.75">
      <c r="V85">
        <f>V55</f>
        <v>9100</v>
      </c>
    </row>
    <row r="86" ht="12.75">
      <c r="V86">
        <f>V56</f>
        <v>12600</v>
      </c>
    </row>
    <row r="87" ht="12.75">
      <c r="V87">
        <f>V57</f>
        <v>2600</v>
      </c>
    </row>
  </sheetData>
  <sheetProtection/>
  <mergeCells count="64">
    <mergeCell ref="AH6:AI6"/>
    <mergeCell ref="A49:F49"/>
    <mergeCell ref="AF6:AG6"/>
    <mergeCell ref="A63:F63"/>
    <mergeCell ref="A64:F64"/>
    <mergeCell ref="A50:F50"/>
    <mergeCell ref="A51:F51"/>
    <mergeCell ref="A52:F52"/>
    <mergeCell ref="A53:F53"/>
    <mergeCell ref="A61:F61"/>
    <mergeCell ref="A62:F62"/>
    <mergeCell ref="K6:L6"/>
    <mergeCell ref="A47:F47"/>
    <mergeCell ref="A48:F48"/>
    <mergeCell ref="A66:F66"/>
    <mergeCell ref="A41:F41"/>
    <mergeCell ref="A54:F54"/>
    <mergeCell ref="A55:F55"/>
    <mergeCell ref="A43:F43"/>
    <mergeCell ref="A44:F44"/>
    <mergeCell ref="A45:F45"/>
    <mergeCell ref="A46:F46"/>
    <mergeCell ref="A68:F68"/>
    <mergeCell ref="I6:J6"/>
    <mergeCell ref="A69:F69"/>
    <mergeCell ref="A56:F56"/>
    <mergeCell ref="A57:F57"/>
    <mergeCell ref="A58:F58"/>
    <mergeCell ref="A60:F60"/>
    <mergeCell ref="A38:F38"/>
    <mergeCell ref="A39:F39"/>
    <mergeCell ref="A40:F40"/>
    <mergeCell ref="A31:F31"/>
    <mergeCell ref="A32:F32"/>
    <mergeCell ref="A34:F34"/>
    <mergeCell ref="A35:F35"/>
    <mergeCell ref="A36:F36"/>
    <mergeCell ref="A37:F37"/>
    <mergeCell ref="A24:F24"/>
    <mergeCell ref="A25:F25"/>
    <mergeCell ref="A27:F27"/>
    <mergeCell ref="A28:F28"/>
    <mergeCell ref="A29:F29"/>
    <mergeCell ref="A30:F30"/>
    <mergeCell ref="A15:F15"/>
    <mergeCell ref="A17:F17"/>
    <mergeCell ref="A18:F18"/>
    <mergeCell ref="A20:F20"/>
    <mergeCell ref="A21:F21"/>
    <mergeCell ref="A22:F22"/>
    <mergeCell ref="A8:F8"/>
    <mergeCell ref="A9:F9"/>
    <mergeCell ref="A11:F11"/>
    <mergeCell ref="A12:F12"/>
    <mergeCell ref="A13:F13"/>
    <mergeCell ref="A14:F14"/>
    <mergeCell ref="W6:X6"/>
    <mergeCell ref="Y6:Z6"/>
    <mergeCell ref="AA6:AB6"/>
    <mergeCell ref="AD6:AE6"/>
    <mergeCell ref="A6:F6"/>
    <mergeCell ref="A7:F7"/>
    <mergeCell ref="M6:N6"/>
    <mergeCell ref="U6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zoomScalePageLayoutView="0" workbookViewId="0" topLeftCell="A1">
      <selection activeCell="I10" sqref="I10"/>
    </sheetView>
  </sheetViews>
  <sheetFormatPr defaultColWidth="9.33203125" defaultRowHeight="11.25"/>
  <cols>
    <col min="1" max="1" width="19.66015625" style="0" customWidth="1"/>
    <col min="2" max="2" width="10.16015625" style="0" customWidth="1"/>
    <col min="3" max="3" width="37.66015625" style="0" customWidth="1"/>
    <col min="4" max="4" width="60.83203125" style="0" customWidth="1"/>
    <col min="5" max="5" width="11.66015625" style="0" bestFit="1" customWidth="1"/>
  </cols>
  <sheetData>
    <row r="1" spans="1:3" ht="18">
      <c r="A1" s="127" t="s">
        <v>167</v>
      </c>
      <c r="B1" s="127"/>
      <c r="C1" s="127"/>
    </row>
    <row r="2" spans="2:4" ht="38.25">
      <c r="B2" s="52" t="s">
        <v>168</v>
      </c>
      <c r="C2" s="52" t="s">
        <v>0</v>
      </c>
      <c r="D2" s="53" t="s">
        <v>169</v>
      </c>
    </row>
    <row r="3" spans="1:4" ht="14.25" customHeight="1">
      <c r="A3" s="115" t="s">
        <v>170</v>
      </c>
      <c r="B3" s="112">
        <v>3</v>
      </c>
      <c r="C3" s="54" t="s">
        <v>1</v>
      </c>
      <c r="D3" s="55" t="s">
        <v>166</v>
      </c>
    </row>
    <row r="4" spans="1:4" ht="24" customHeight="1">
      <c r="A4" s="116"/>
      <c r="B4" s="112"/>
      <c r="C4" s="56" t="s">
        <v>171</v>
      </c>
      <c r="D4" s="57"/>
    </row>
    <row r="5" spans="1:4" ht="14.25" customHeight="1">
      <c r="A5" s="116"/>
      <c r="B5" s="112"/>
      <c r="C5" s="56" t="s">
        <v>172</v>
      </c>
      <c r="D5" s="57"/>
    </row>
    <row r="6" spans="1:4" ht="6.75" customHeight="1">
      <c r="A6" s="131"/>
      <c r="B6" s="131"/>
      <c r="C6" s="131"/>
      <c r="D6" s="131"/>
    </row>
    <row r="7" spans="1:4" ht="11.25" customHeight="1">
      <c r="A7" s="111" t="s">
        <v>173</v>
      </c>
      <c r="B7" s="112">
        <v>53</v>
      </c>
      <c r="C7" s="102" t="s">
        <v>251</v>
      </c>
      <c r="D7" s="55" t="s">
        <v>250</v>
      </c>
    </row>
    <row r="8" spans="1:4" ht="15" customHeight="1">
      <c r="A8" s="111"/>
      <c r="B8" s="112"/>
      <c r="C8" s="103"/>
      <c r="D8" s="57" t="s">
        <v>139</v>
      </c>
    </row>
    <row r="9" spans="1:4" ht="5.25" customHeight="1">
      <c r="A9" s="111"/>
      <c r="B9" s="134"/>
      <c r="C9" s="135"/>
      <c r="D9" s="136"/>
    </row>
    <row r="10" spans="1:4" ht="20.25" customHeight="1">
      <c r="A10" s="111"/>
      <c r="B10" s="112">
        <v>9</v>
      </c>
      <c r="C10" s="54" t="s">
        <v>174</v>
      </c>
      <c r="D10" s="55" t="s">
        <v>131</v>
      </c>
    </row>
    <row r="11" spans="1:4" ht="0.75" customHeight="1">
      <c r="A11" s="111"/>
      <c r="B11" s="112"/>
      <c r="C11" s="54" t="s">
        <v>175</v>
      </c>
      <c r="D11" s="57"/>
    </row>
    <row r="12" spans="1:4" ht="25.5" customHeight="1" hidden="1">
      <c r="A12" s="111"/>
      <c r="B12" s="112"/>
      <c r="C12" s="54" t="s">
        <v>189</v>
      </c>
      <c r="D12" s="57" t="s">
        <v>214</v>
      </c>
    </row>
    <row r="13" spans="1:4" ht="6.75" customHeight="1">
      <c r="A13" s="132"/>
      <c r="B13" s="132"/>
      <c r="C13" s="132"/>
      <c r="D13" s="132"/>
    </row>
    <row r="14" spans="1:4" ht="25.5" customHeight="1">
      <c r="A14" s="121" t="s">
        <v>246</v>
      </c>
      <c r="B14" s="70">
        <v>35</v>
      </c>
      <c r="C14" s="63" t="s">
        <v>243</v>
      </c>
      <c r="D14" s="71" t="s">
        <v>244</v>
      </c>
    </row>
    <row r="15" spans="1:4" ht="4.5" customHeight="1">
      <c r="A15" s="122"/>
      <c r="B15" s="123"/>
      <c r="C15" s="124"/>
      <c r="D15" s="125"/>
    </row>
    <row r="16" spans="1:4" ht="13.5" customHeight="1">
      <c r="A16" s="122"/>
      <c r="B16" s="126">
        <v>36</v>
      </c>
      <c r="C16" s="54" t="s">
        <v>205</v>
      </c>
      <c r="D16" s="67" t="s">
        <v>245</v>
      </c>
    </row>
    <row r="17" spans="1:4" ht="13.5" customHeight="1">
      <c r="A17" s="122"/>
      <c r="B17" s="126"/>
      <c r="C17" s="54" t="s">
        <v>205</v>
      </c>
      <c r="D17" s="67" t="s">
        <v>212</v>
      </c>
    </row>
    <row r="18" spans="1:4" ht="13.5" customHeight="1">
      <c r="A18" s="122"/>
      <c r="B18" s="133" t="s">
        <v>247</v>
      </c>
      <c r="C18" s="133"/>
      <c r="D18" s="133"/>
    </row>
    <row r="19" spans="1:4" ht="4.5" customHeight="1">
      <c r="A19" s="72"/>
      <c r="B19" s="72"/>
      <c r="C19" s="72"/>
      <c r="D19" s="72"/>
    </row>
    <row r="20" spans="1:4" ht="12.75">
      <c r="A20" s="115" t="s">
        <v>190</v>
      </c>
      <c r="B20" s="117">
        <v>5</v>
      </c>
      <c r="C20" s="54" t="s">
        <v>5</v>
      </c>
      <c r="D20" s="55" t="s">
        <v>131</v>
      </c>
    </row>
    <row r="21" spans="1:4" ht="12.75">
      <c r="A21" s="116"/>
      <c r="B21" s="118"/>
      <c r="C21" s="54" t="s">
        <v>42</v>
      </c>
      <c r="D21" s="57"/>
    </row>
    <row r="22" spans="1:4" ht="12.75" customHeight="1" hidden="1">
      <c r="A22" s="116"/>
      <c r="B22" s="118"/>
      <c r="C22" s="54" t="s">
        <v>28</v>
      </c>
      <c r="D22" s="57"/>
    </row>
    <row r="23" spans="1:4" ht="12" customHeight="1">
      <c r="A23" s="116"/>
      <c r="B23" s="118"/>
      <c r="C23" s="54" t="s">
        <v>33</v>
      </c>
      <c r="D23" s="57"/>
    </row>
    <row r="24" spans="1:4" ht="12.75" customHeight="1" hidden="1">
      <c r="A24" s="116"/>
      <c r="B24" s="118"/>
      <c r="C24" s="54" t="s">
        <v>4</v>
      </c>
      <c r="D24" s="57"/>
    </row>
    <row r="25" spans="1:4" ht="12.75" customHeight="1" hidden="1">
      <c r="A25" s="116"/>
      <c r="B25" s="118"/>
      <c r="C25" s="54" t="s">
        <v>34</v>
      </c>
      <c r="D25" s="57"/>
    </row>
    <row r="26" spans="1:4" ht="3.75" customHeight="1">
      <c r="A26" s="116"/>
      <c r="B26" s="119"/>
      <c r="C26" s="119"/>
      <c r="D26" s="120"/>
    </row>
    <row r="27" spans="1:4" ht="12.75" customHeight="1" hidden="1">
      <c r="A27" s="116"/>
      <c r="B27" s="117">
        <v>6</v>
      </c>
      <c r="C27" s="54" t="s">
        <v>191</v>
      </c>
      <c r="D27" s="55" t="s">
        <v>192</v>
      </c>
    </row>
    <row r="28" spans="1:4" ht="12.75" customHeight="1" hidden="1">
      <c r="A28" s="116"/>
      <c r="B28" s="118"/>
      <c r="C28" s="54" t="s">
        <v>179</v>
      </c>
      <c r="D28" s="57" t="s">
        <v>231</v>
      </c>
    </row>
    <row r="29" spans="1:4" ht="12.75" customHeight="1" hidden="1">
      <c r="A29" s="116"/>
      <c r="B29" s="118"/>
      <c r="C29" s="54" t="s">
        <v>20</v>
      </c>
      <c r="D29" s="57"/>
    </row>
    <row r="30" spans="1:4" ht="12.75" customHeight="1" hidden="1">
      <c r="A30" s="116"/>
      <c r="B30" s="118"/>
      <c r="C30" s="54" t="s">
        <v>181</v>
      </c>
      <c r="D30" s="57"/>
    </row>
    <row r="31" spans="1:4" ht="12.75" customHeight="1" hidden="1">
      <c r="A31" s="116"/>
      <c r="B31" s="118"/>
      <c r="C31" s="54" t="s">
        <v>182</v>
      </c>
      <c r="D31" s="57"/>
    </row>
    <row r="32" spans="1:4" ht="12.75" customHeight="1" hidden="1">
      <c r="A32" s="116"/>
      <c r="B32" s="118"/>
      <c r="C32" s="54" t="s">
        <v>176</v>
      </c>
      <c r="D32" s="57"/>
    </row>
    <row r="33" spans="1:4" ht="12.75" customHeight="1" hidden="1">
      <c r="A33" s="116"/>
      <c r="B33" s="118"/>
      <c r="C33" s="54" t="s">
        <v>177</v>
      </c>
      <c r="D33" s="57"/>
    </row>
    <row r="34" spans="1:4" ht="12.75">
      <c r="A34" s="116"/>
      <c r="B34" s="118"/>
      <c r="C34" s="54" t="s">
        <v>180</v>
      </c>
      <c r="D34" s="57"/>
    </row>
    <row r="35" spans="1:4" ht="6.75" customHeight="1" hidden="1">
      <c r="A35" s="116"/>
      <c r="B35" s="118"/>
      <c r="C35" s="54" t="s">
        <v>52</v>
      </c>
      <c r="D35" s="57" t="s">
        <v>215</v>
      </c>
    </row>
    <row r="36" spans="1:4" ht="0.75" customHeight="1">
      <c r="A36" s="116"/>
      <c r="B36" s="128"/>
      <c r="C36" s="129"/>
      <c r="D36" s="130"/>
    </row>
    <row r="37" spans="1:4" ht="6.75" customHeight="1">
      <c r="A37" s="109"/>
      <c r="B37" s="109"/>
      <c r="C37" s="109"/>
      <c r="D37" s="110"/>
    </row>
    <row r="38" spans="1:4" ht="12.75" customHeight="1" hidden="1">
      <c r="A38" s="139" t="s">
        <v>193</v>
      </c>
      <c r="B38" s="58"/>
      <c r="C38" s="58"/>
      <c r="D38" s="59"/>
    </row>
    <row r="39" spans="1:4" ht="0.75" customHeight="1" hidden="1">
      <c r="A39" s="139"/>
      <c r="B39" s="95">
        <v>8</v>
      </c>
      <c r="C39" s="54" t="s">
        <v>194</v>
      </c>
      <c r="D39" t="s">
        <v>217</v>
      </c>
    </row>
    <row r="40" spans="1:4" ht="12.75">
      <c r="A40" s="139"/>
      <c r="B40" s="101"/>
      <c r="C40" s="54" t="s">
        <v>195</v>
      </c>
      <c r="D40" s="55" t="s">
        <v>197</v>
      </c>
    </row>
    <row r="41" spans="1:4" ht="12.75">
      <c r="A41" s="139"/>
      <c r="B41" s="101"/>
      <c r="C41" s="54" t="s">
        <v>21</v>
      </c>
      <c r="D41" s="57"/>
    </row>
    <row r="42" spans="1:4" ht="12.75">
      <c r="A42" s="139"/>
      <c r="B42" s="101"/>
      <c r="C42" s="54" t="s">
        <v>27</v>
      </c>
      <c r="D42" s="57"/>
    </row>
    <row r="43" spans="1:4" ht="12.75">
      <c r="A43" s="139"/>
      <c r="B43" s="101"/>
      <c r="C43" s="54" t="s">
        <v>29</v>
      </c>
      <c r="D43" s="57"/>
    </row>
    <row r="44" spans="1:4" ht="12" customHeight="1">
      <c r="A44" s="139"/>
      <c r="B44" s="101"/>
      <c r="C44" s="54" t="s">
        <v>45</v>
      </c>
      <c r="D44" s="57"/>
    </row>
    <row r="45" spans="1:4" ht="11.25" customHeight="1" hidden="1">
      <c r="A45" s="139"/>
      <c r="B45" s="101"/>
      <c r="C45" s="54" t="s">
        <v>12</v>
      </c>
      <c r="D45" s="57"/>
    </row>
    <row r="46" spans="1:4" ht="12.75" customHeight="1" hidden="1">
      <c r="A46" s="139"/>
      <c r="B46" s="101"/>
      <c r="C46" s="54" t="s">
        <v>13</v>
      </c>
      <c r="D46" s="57"/>
    </row>
    <row r="47" spans="1:4" ht="12.75" customHeight="1" hidden="1">
      <c r="A47" s="139"/>
      <c r="B47" s="101"/>
      <c r="C47" s="54" t="s">
        <v>15</v>
      </c>
      <c r="D47" s="57"/>
    </row>
    <row r="48" spans="1:4" ht="12.75" customHeight="1" hidden="1">
      <c r="A48" s="139"/>
      <c r="B48" s="101"/>
      <c r="C48" s="54" t="s">
        <v>187</v>
      </c>
      <c r="D48" s="57"/>
    </row>
    <row r="49" spans="1:4" ht="12.75" customHeight="1" hidden="1">
      <c r="A49" s="139"/>
      <c r="B49" s="101"/>
      <c r="C49" s="54" t="s">
        <v>25</v>
      </c>
      <c r="D49" s="57"/>
    </row>
    <row r="50" spans="1:4" ht="12.75">
      <c r="A50" s="139"/>
      <c r="B50" s="101"/>
      <c r="C50" s="54" t="s">
        <v>11</v>
      </c>
      <c r="D50" s="57"/>
    </row>
    <row r="51" spans="1:4" ht="12.75">
      <c r="A51" s="139"/>
      <c r="B51" s="101"/>
      <c r="C51" s="54" t="s">
        <v>6</v>
      </c>
      <c r="D51" s="57"/>
    </row>
    <row r="52" spans="1:4" ht="12.75">
      <c r="A52" s="139"/>
      <c r="B52" s="101"/>
      <c r="C52" s="54" t="s">
        <v>196</v>
      </c>
      <c r="D52" s="57"/>
    </row>
    <row r="53" spans="1:4" ht="12.75">
      <c r="A53" s="139"/>
      <c r="B53" s="101"/>
      <c r="C53" s="63" t="s">
        <v>19</v>
      </c>
      <c r="D53" s="64"/>
    </row>
    <row r="54" spans="1:4" ht="3.75" customHeight="1">
      <c r="A54" s="139"/>
      <c r="B54" s="106"/>
      <c r="C54" s="107"/>
      <c r="D54" s="108"/>
    </row>
    <row r="55" spans="1:4" ht="13.5" customHeight="1">
      <c r="A55" s="139"/>
      <c r="B55" s="126">
        <v>15</v>
      </c>
      <c r="C55" s="54" t="s">
        <v>47</v>
      </c>
      <c r="D55" s="67" t="s">
        <v>210</v>
      </c>
    </row>
    <row r="56" spans="1:4" ht="13.5" customHeight="1">
      <c r="A56" s="139"/>
      <c r="B56" s="126"/>
      <c r="C56" s="54" t="s">
        <v>47</v>
      </c>
      <c r="D56" s="67" t="s">
        <v>212</v>
      </c>
    </row>
    <row r="57" spans="1:4" ht="3" customHeight="1">
      <c r="A57" s="139"/>
      <c r="B57" s="113"/>
      <c r="C57" s="113"/>
      <c r="D57" s="114"/>
    </row>
    <row r="58" spans="1:4" ht="14.25" customHeight="1">
      <c r="A58" s="139"/>
      <c r="B58" s="95">
        <v>16</v>
      </c>
      <c r="C58" s="54" t="s">
        <v>208</v>
      </c>
      <c r="D58" s="67" t="s">
        <v>211</v>
      </c>
    </row>
    <row r="59" spans="1:4" ht="12.75" customHeight="1">
      <c r="A59" s="139"/>
      <c r="B59" s="101"/>
      <c r="C59" s="63" t="s">
        <v>209</v>
      </c>
      <c r="D59" s="67" t="s">
        <v>212</v>
      </c>
    </row>
    <row r="60" spans="1:4" ht="1.5" customHeight="1">
      <c r="A60" s="139"/>
      <c r="B60" s="105"/>
      <c r="C60" s="105"/>
      <c r="D60" s="105"/>
    </row>
    <row r="61" spans="1:4" ht="13.5" customHeight="1">
      <c r="A61" s="139"/>
      <c r="B61" s="95">
        <v>17</v>
      </c>
      <c r="C61" s="65" t="s">
        <v>2</v>
      </c>
      <c r="D61" s="67" t="s">
        <v>211</v>
      </c>
    </row>
    <row r="62" spans="1:4" ht="12.75" customHeight="1">
      <c r="A62" s="139"/>
      <c r="B62" s="96"/>
      <c r="C62" s="63" t="s">
        <v>36</v>
      </c>
      <c r="D62" s="67" t="s">
        <v>212</v>
      </c>
    </row>
    <row r="63" spans="1:4" ht="3.75" customHeight="1">
      <c r="A63" s="139"/>
      <c r="B63" s="105"/>
      <c r="C63" s="105"/>
      <c r="D63" s="105"/>
    </row>
    <row r="64" spans="1:4" ht="12" customHeight="1">
      <c r="A64" s="139"/>
      <c r="B64" s="95">
        <v>18</v>
      </c>
      <c r="C64" s="63" t="s">
        <v>17</v>
      </c>
      <c r="D64" s="67" t="s">
        <v>211</v>
      </c>
    </row>
    <row r="65" spans="1:4" ht="12" customHeight="1">
      <c r="A65" s="139"/>
      <c r="B65" s="96"/>
      <c r="C65" s="63" t="s">
        <v>216</v>
      </c>
      <c r="D65" s="67" t="s">
        <v>212</v>
      </c>
    </row>
    <row r="66" spans="1:4" ht="3.75" customHeight="1">
      <c r="A66" s="139"/>
      <c r="B66" s="106"/>
      <c r="C66" s="107"/>
      <c r="D66" s="108"/>
    </row>
    <row r="67" spans="1:4" ht="31.5" customHeight="1">
      <c r="A67" s="139"/>
      <c r="B67" s="70">
        <v>23</v>
      </c>
      <c r="C67" s="63" t="s">
        <v>28</v>
      </c>
      <c r="D67" s="71" t="s">
        <v>242</v>
      </c>
    </row>
    <row r="68" spans="1:4" ht="5.25" customHeight="1">
      <c r="A68" s="139"/>
      <c r="B68" s="106"/>
      <c r="C68" s="107"/>
      <c r="D68" s="108"/>
    </row>
    <row r="69" spans="1:4" ht="32.25" customHeight="1">
      <c r="A69" s="139"/>
      <c r="B69" s="70">
        <v>24</v>
      </c>
      <c r="C69" s="63" t="s">
        <v>34</v>
      </c>
      <c r="D69" s="71" t="s">
        <v>242</v>
      </c>
    </row>
    <row r="70" spans="1:4" ht="3" customHeight="1">
      <c r="A70" s="139"/>
      <c r="B70" s="106"/>
      <c r="C70" s="107"/>
      <c r="D70" s="108"/>
    </row>
    <row r="71" spans="1:4" ht="12" customHeight="1">
      <c r="A71" s="139"/>
      <c r="B71" s="95">
        <v>25</v>
      </c>
      <c r="C71" s="63" t="s">
        <v>232</v>
      </c>
      <c r="D71" s="67" t="s">
        <v>233</v>
      </c>
    </row>
    <row r="72" spans="1:4" ht="12" customHeight="1">
      <c r="A72" s="139"/>
      <c r="B72" s="96"/>
      <c r="C72" s="63" t="s">
        <v>232</v>
      </c>
      <c r="D72" s="67" t="s">
        <v>212</v>
      </c>
    </row>
    <row r="73" spans="1:4" ht="3.75" customHeight="1">
      <c r="A73" s="139"/>
      <c r="B73" s="106"/>
      <c r="C73" s="107"/>
      <c r="D73" s="108"/>
    </row>
    <row r="74" spans="1:4" ht="27" customHeight="1">
      <c r="A74" s="139"/>
      <c r="B74" s="62">
        <v>26</v>
      </c>
      <c r="C74" s="63" t="s">
        <v>4</v>
      </c>
      <c r="D74" s="71" t="s">
        <v>234</v>
      </c>
    </row>
    <row r="75" spans="1:4" ht="3" customHeight="1">
      <c r="A75" s="139"/>
      <c r="B75" s="106"/>
      <c r="C75" s="107"/>
      <c r="D75" s="108"/>
    </row>
    <row r="76" spans="1:4" ht="13.5" customHeight="1">
      <c r="A76" s="139"/>
      <c r="B76" s="95">
        <v>28</v>
      </c>
      <c r="C76" s="63" t="s">
        <v>13</v>
      </c>
      <c r="D76" s="71" t="s">
        <v>238</v>
      </c>
    </row>
    <row r="77" spans="1:4" ht="13.5" customHeight="1">
      <c r="A77" s="139"/>
      <c r="B77" s="101"/>
      <c r="C77" s="63" t="s">
        <v>14</v>
      </c>
      <c r="D77" s="71" t="s">
        <v>236</v>
      </c>
    </row>
    <row r="78" spans="1:4" ht="13.5" customHeight="1">
      <c r="A78" s="139"/>
      <c r="B78" s="101"/>
      <c r="C78" s="63" t="s">
        <v>15</v>
      </c>
      <c r="D78" s="71" t="s">
        <v>236</v>
      </c>
    </row>
    <row r="79" spans="1:4" ht="13.5" customHeight="1">
      <c r="A79" s="139"/>
      <c r="B79" s="101"/>
      <c r="C79" s="63" t="s">
        <v>187</v>
      </c>
      <c r="D79" s="71" t="s">
        <v>236</v>
      </c>
    </row>
    <row r="80" spans="1:4" ht="11.25" customHeight="1">
      <c r="A80" s="139"/>
      <c r="B80" s="96"/>
      <c r="C80" s="63" t="s">
        <v>235</v>
      </c>
      <c r="D80" s="71" t="s">
        <v>237</v>
      </c>
    </row>
    <row r="81" spans="1:4" ht="3.75" customHeight="1">
      <c r="A81" s="139"/>
      <c r="B81" s="105"/>
      <c r="C81" s="105"/>
      <c r="D81" s="105"/>
    </row>
    <row r="82" spans="1:4" ht="15" customHeight="1">
      <c r="A82" s="139"/>
      <c r="B82" s="95">
        <v>29</v>
      </c>
      <c r="C82" s="65" t="s">
        <v>239</v>
      </c>
      <c r="D82" s="66" t="s">
        <v>241</v>
      </c>
    </row>
    <row r="83" spans="1:4" ht="15" customHeight="1">
      <c r="A83" s="139"/>
      <c r="B83" s="101"/>
      <c r="C83" s="65" t="s">
        <v>239</v>
      </c>
      <c r="D83" s="66" t="s">
        <v>240</v>
      </c>
    </row>
    <row r="84" spans="1:4" ht="12.75" customHeight="1">
      <c r="A84" s="139"/>
      <c r="B84" s="96"/>
      <c r="C84" s="54" t="s">
        <v>32</v>
      </c>
      <c r="D84" s="57" t="s">
        <v>240</v>
      </c>
    </row>
    <row r="85" spans="1:4" ht="6" customHeight="1">
      <c r="A85" s="139"/>
      <c r="B85" s="104"/>
      <c r="C85" s="104"/>
      <c r="D85" s="104"/>
    </row>
    <row r="86" spans="1:4" ht="26.25" customHeight="1">
      <c r="A86" s="139"/>
      <c r="B86" s="74">
        <v>37</v>
      </c>
      <c r="C86" s="75" t="s">
        <v>248</v>
      </c>
      <c r="D86" s="76" t="s">
        <v>249</v>
      </c>
    </row>
    <row r="87" spans="1:4" ht="6" customHeight="1">
      <c r="A87" s="73"/>
      <c r="B87" s="104"/>
      <c r="C87" s="104"/>
      <c r="D87" s="104"/>
    </row>
    <row r="88" spans="1:4" ht="13.5" customHeight="1">
      <c r="A88" s="73"/>
      <c r="B88" s="95">
        <v>54</v>
      </c>
      <c r="C88" s="54" t="s">
        <v>252</v>
      </c>
      <c r="D88" s="71" t="s">
        <v>254</v>
      </c>
    </row>
    <row r="89" spans="1:4" ht="16.5" customHeight="1">
      <c r="A89" s="73"/>
      <c r="B89" s="96"/>
      <c r="C89" s="54" t="s">
        <v>253</v>
      </c>
      <c r="D89" s="71"/>
    </row>
    <row r="90" spans="1:4" ht="3" customHeight="1">
      <c r="A90" s="138"/>
      <c r="B90" s="138"/>
      <c r="C90" s="138"/>
      <c r="D90" s="138"/>
    </row>
    <row r="91" spans="1:4" ht="1.5" customHeight="1" hidden="1">
      <c r="A91" s="139" t="s">
        <v>198</v>
      </c>
      <c r="B91" s="58"/>
      <c r="C91" s="58"/>
      <c r="D91" s="59"/>
    </row>
    <row r="92" spans="1:5" ht="11.25" customHeight="1">
      <c r="A92" s="139"/>
      <c r="B92" s="95">
        <v>7</v>
      </c>
      <c r="C92" s="54" t="s">
        <v>199</v>
      </c>
      <c r="D92" s="55" t="s">
        <v>197</v>
      </c>
      <c r="E92" s="60"/>
    </row>
    <row r="93" spans="1:5" ht="12.75" customHeight="1" hidden="1">
      <c r="A93" s="139"/>
      <c r="B93" s="101"/>
      <c r="C93" s="54" t="s">
        <v>36</v>
      </c>
      <c r="D93" s="57" t="s">
        <v>215</v>
      </c>
      <c r="E93" s="60"/>
    </row>
    <row r="94" spans="1:5" ht="12.75" customHeight="1" hidden="1">
      <c r="A94" s="139"/>
      <c r="B94" s="101"/>
      <c r="C94" s="54" t="s">
        <v>47</v>
      </c>
      <c r="D94" s="57" t="s">
        <v>215</v>
      </c>
      <c r="E94" s="68" t="s">
        <v>213</v>
      </c>
    </row>
    <row r="95" spans="1:5" ht="12.75" customHeight="1" hidden="1">
      <c r="A95" s="139"/>
      <c r="B95" s="101"/>
      <c r="C95" s="54" t="s">
        <v>202</v>
      </c>
      <c r="D95" s="57" t="s">
        <v>215</v>
      </c>
      <c r="E95" s="60"/>
    </row>
    <row r="96" spans="1:5" ht="12.75">
      <c r="A96" s="139"/>
      <c r="B96" s="101"/>
      <c r="C96" s="54" t="s">
        <v>16</v>
      </c>
      <c r="D96" s="57"/>
      <c r="E96" s="60"/>
    </row>
    <row r="97" spans="1:5" ht="12.75" customHeight="1">
      <c r="A97" s="139"/>
      <c r="B97" s="101"/>
      <c r="C97" s="54" t="s">
        <v>200</v>
      </c>
      <c r="D97" s="57"/>
      <c r="E97" s="60"/>
    </row>
    <row r="98" spans="1:5" ht="12.75" customHeight="1" hidden="1">
      <c r="A98" s="139"/>
      <c r="B98" s="101"/>
      <c r="C98" s="54" t="s">
        <v>14</v>
      </c>
      <c r="D98" s="57"/>
      <c r="E98" s="60"/>
    </row>
    <row r="99" spans="1:5" ht="12.75" customHeight="1" hidden="1">
      <c r="A99" s="139"/>
      <c r="B99" s="101"/>
      <c r="C99" s="54" t="s">
        <v>183</v>
      </c>
      <c r="D99" s="57"/>
      <c r="E99" s="60"/>
    </row>
    <row r="100" spans="1:5" ht="6" customHeight="1" hidden="1">
      <c r="A100" s="139"/>
      <c r="B100" s="101"/>
      <c r="C100" s="54" t="s">
        <v>201</v>
      </c>
      <c r="D100" s="57"/>
      <c r="E100" s="60"/>
    </row>
    <row r="101" spans="1:5" ht="12.75">
      <c r="A101" s="139"/>
      <c r="B101" s="101"/>
      <c r="C101" s="54" t="s">
        <v>41</v>
      </c>
      <c r="D101" s="57"/>
      <c r="E101" s="60"/>
    </row>
    <row r="102" spans="1:5" ht="12.75">
      <c r="A102" s="139"/>
      <c r="B102" s="101"/>
      <c r="C102" s="54" t="s">
        <v>51</v>
      </c>
      <c r="D102" s="57"/>
      <c r="E102" s="60"/>
    </row>
    <row r="103" spans="1:5" ht="12.75">
      <c r="A103" s="139"/>
      <c r="B103" s="101"/>
      <c r="C103" s="54" t="s">
        <v>37</v>
      </c>
      <c r="D103" s="57"/>
      <c r="E103" s="60"/>
    </row>
    <row r="104" spans="1:4" ht="18" hidden="1">
      <c r="A104" s="139"/>
      <c r="B104" s="113"/>
      <c r="C104" s="113"/>
      <c r="D104" s="114"/>
    </row>
    <row r="105" spans="1:4" ht="12.75" customHeight="1" hidden="1">
      <c r="A105" s="139"/>
      <c r="B105" s="95"/>
      <c r="C105" s="54" t="s">
        <v>185</v>
      </c>
      <c r="D105" s="55" t="s">
        <v>178</v>
      </c>
    </row>
    <row r="106" spans="1:4" ht="12.75" customHeight="1" hidden="1">
      <c r="A106" s="139"/>
      <c r="B106" s="101"/>
      <c r="C106" s="54" t="s">
        <v>21</v>
      </c>
      <c r="D106" s="57"/>
    </row>
    <row r="107" spans="1:4" ht="12.75" customHeight="1" hidden="1">
      <c r="A107" s="139"/>
      <c r="B107" s="101"/>
      <c r="C107" s="54" t="s">
        <v>183</v>
      </c>
      <c r="D107" s="57"/>
    </row>
    <row r="108" spans="1:4" ht="12.75" customHeight="1" hidden="1">
      <c r="A108" s="139"/>
      <c r="B108" s="101"/>
      <c r="C108" s="54" t="s">
        <v>184</v>
      </c>
      <c r="D108" s="57"/>
    </row>
    <row r="109" spans="1:4" ht="12.75" customHeight="1" hidden="1">
      <c r="A109" s="139"/>
      <c r="B109" s="101"/>
      <c r="C109" s="54" t="s">
        <v>186</v>
      </c>
      <c r="D109" s="57"/>
    </row>
    <row r="110" spans="1:4" ht="12.75" customHeight="1" hidden="1">
      <c r="A110" s="139"/>
      <c r="B110" s="101"/>
      <c r="C110" s="54" t="s">
        <v>11</v>
      </c>
      <c r="D110" s="57"/>
    </row>
    <row r="111" spans="1:4" ht="12.75" customHeight="1" hidden="1">
      <c r="A111" s="139"/>
      <c r="B111" s="101"/>
      <c r="C111" s="54" t="s">
        <v>34</v>
      </c>
      <c r="D111" s="57"/>
    </row>
    <row r="112" spans="1:4" ht="12.75" customHeight="1" hidden="1">
      <c r="A112" s="139"/>
      <c r="B112" s="96"/>
      <c r="C112" s="54" t="s">
        <v>51</v>
      </c>
      <c r="D112" s="57"/>
    </row>
    <row r="113" spans="1:4" ht="18" hidden="1">
      <c r="A113" s="139"/>
      <c r="B113" s="113"/>
      <c r="C113" s="113"/>
      <c r="D113" s="114"/>
    </row>
    <row r="114" spans="1:4" ht="4.5" customHeight="1">
      <c r="A114" s="138"/>
      <c r="B114" s="138"/>
      <c r="C114" s="138"/>
      <c r="D114" s="138"/>
    </row>
    <row r="115" spans="1:4" ht="46.5" customHeight="1">
      <c r="A115" s="111" t="s">
        <v>203</v>
      </c>
      <c r="B115" s="112">
        <v>10</v>
      </c>
      <c r="C115" s="54" t="s">
        <v>188</v>
      </c>
      <c r="D115" s="55" t="s">
        <v>166</v>
      </c>
    </row>
    <row r="116" spans="1:4" ht="0.75" customHeight="1">
      <c r="A116" s="111"/>
      <c r="B116" s="112"/>
      <c r="C116" s="54"/>
      <c r="D116" s="57"/>
    </row>
    <row r="117" spans="1:4" ht="20.25" customHeight="1" hidden="1">
      <c r="A117" s="111"/>
      <c r="B117" s="112"/>
      <c r="C117" s="54"/>
      <c r="D117" s="57"/>
    </row>
    <row r="118" spans="1:4" ht="6" customHeight="1">
      <c r="A118" s="137"/>
      <c r="B118" s="137"/>
      <c r="C118" s="137"/>
      <c r="D118" s="137"/>
    </row>
    <row r="119" spans="1:4" ht="24.75" customHeight="1">
      <c r="A119" s="99" t="s">
        <v>204</v>
      </c>
      <c r="B119" s="97">
        <v>11</v>
      </c>
      <c r="C119" s="54" t="s">
        <v>255</v>
      </c>
      <c r="D119" s="77" t="s">
        <v>258</v>
      </c>
    </row>
    <row r="120" spans="1:4" ht="28.5" customHeight="1">
      <c r="A120" s="100"/>
      <c r="B120" s="98"/>
      <c r="C120" s="54" t="s">
        <v>256</v>
      </c>
      <c r="D120" s="55" t="s">
        <v>257</v>
      </c>
    </row>
    <row r="121" spans="1:4" ht="6.75" customHeight="1">
      <c r="A121" s="137"/>
      <c r="B121" s="137"/>
      <c r="C121" s="137"/>
      <c r="D121" s="137"/>
    </row>
    <row r="122" spans="1:4" ht="20.25" customHeight="1" hidden="1">
      <c r="A122" s="111" t="s">
        <v>144</v>
      </c>
      <c r="B122" s="112">
        <v>12</v>
      </c>
      <c r="C122" s="54" t="s">
        <v>206</v>
      </c>
      <c r="D122" s="55" t="s">
        <v>207</v>
      </c>
    </row>
    <row r="123" spans="1:4" ht="20.25" customHeight="1" hidden="1">
      <c r="A123" s="111"/>
      <c r="B123" s="112"/>
      <c r="C123" s="54"/>
      <c r="D123" s="57"/>
    </row>
    <row r="124" spans="1:4" ht="20.25" customHeight="1" hidden="1">
      <c r="A124" s="111"/>
      <c r="B124" s="112"/>
      <c r="C124" s="54"/>
      <c r="D124" s="57"/>
    </row>
    <row r="125" spans="1:4" ht="20.25" customHeight="1" hidden="1">
      <c r="A125" s="137"/>
      <c r="B125" s="137"/>
      <c r="C125" s="137"/>
      <c r="D125" s="137"/>
    </row>
    <row r="126" spans="1:4" ht="36.75" customHeight="1">
      <c r="A126" s="115" t="s">
        <v>218</v>
      </c>
      <c r="B126" s="61" t="s">
        <v>219</v>
      </c>
      <c r="C126" s="54" t="s">
        <v>80</v>
      </c>
      <c r="D126" s="69" t="s">
        <v>220</v>
      </c>
    </row>
    <row r="127" spans="1:4" ht="4.5" customHeight="1">
      <c r="A127" s="116"/>
      <c r="B127" s="119"/>
      <c r="C127" s="119"/>
      <c r="D127" s="120"/>
    </row>
    <row r="128" spans="1:4" ht="12.75">
      <c r="A128" s="116"/>
      <c r="B128" s="144" t="s">
        <v>226</v>
      </c>
      <c r="C128" s="54" t="s">
        <v>191</v>
      </c>
      <c r="D128" s="67" t="s">
        <v>225</v>
      </c>
    </row>
    <row r="129" spans="1:4" ht="12.75">
      <c r="A129" s="116"/>
      <c r="B129" s="145"/>
      <c r="C129" s="54" t="s">
        <v>221</v>
      </c>
      <c r="D129" s="67" t="s">
        <v>212</v>
      </c>
    </row>
    <row r="130" spans="1:4" ht="12.75">
      <c r="A130" s="116"/>
      <c r="B130" s="145"/>
      <c r="C130" s="54" t="s">
        <v>20</v>
      </c>
      <c r="D130" s="67" t="s">
        <v>224</v>
      </c>
    </row>
    <row r="131" spans="1:4" ht="12.75">
      <c r="A131" s="116"/>
      <c r="B131" s="145"/>
      <c r="C131" s="54" t="s">
        <v>222</v>
      </c>
      <c r="D131" s="67" t="s">
        <v>212</v>
      </c>
    </row>
    <row r="132" spans="1:4" ht="22.5" customHeight="1">
      <c r="A132" s="116"/>
      <c r="B132" s="145"/>
      <c r="C132" s="54" t="s">
        <v>223</v>
      </c>
      <c r="D132" s="67" t="s">
        <v>212</v>
      </c>
    </row>
    <row r="133" spans="1:4" ht="6" customHeight="1">
      <c r="A133" s="116"/>
      <c r="B133" s="140"/>
      <c r="C133" s="140"/>
      <c r="D133" s="141"/>
    </row>
    <row r="134" spans="1:4" ht="16.5" customHeight="1">
      <c r="A134" s="116"/>
      <c r="B134" s="144" t="s">
        <v>227</v>
      </c>
      <c r="C134" s="54" t="s">
        <v>228</v>
      </c>
      <c r="D134" s="67" t="s">
        <v>224</v>
      </c>
    </row>
    <row r="135" spans="1:4" ht="16.5" customHeight="1">
      <c r="A135" s="116"/>
      <c r="B135" s="145"/>
      <c r="C135" s="54" t="s">
        <v>228</v>
      </c>
      <c r="D135" s="67" t="s">
        <v>230</v>
      </c>
    </row>
    <row r="136" spans="1:4" ht="16.5" customHeight="1">
      <c r="A136" s="116"/>
      <c r="B136" s="145"/>
      <c r="C136" s="54" t="s">
        <v>229</v>
      </c>
      <c r="D136" s="67" t="s">
        <v>224</v>
      </c>
    </row>
    <row r="137" spans="1:4" ht="16.5" customHeight="1">
      <c r="A137" s="116"/>
      <c r="B137" s="146"/>
      <c r="C137" s="54" t="s">
        <v>229</v>
      </c>
      <c r="D137" s="67"/>
    </row>
    <row r="138" spans="1:4" ht="7.5" customHeight="1">
      <c r="A138" s="142"/>
      <c r="B138" s="142"/>
      <c r="C138" s="142"/>
      <c r="D138" s="143"/>
    </row>
  </sheetData>
  <sheetProtection/>
  <mergeCells count="64">
    <mergeCell ref="B133:D133"/>
    <mergeCell ref="A138:D138"/>
    <mergeCell ref="A126:A137"/>
    <mergeCell ref="B134:B137"/>
    <mergeCell ref="B68:D68"/>
    <mergeCell ref="A118:D118"/>
    <mergeCell ref="A114:D114"/>
    <mergeCell ref="A38:A86"/>
    <mergeCell ref="B128:B132"/>
    <mergeCell ref="A125:D125"/>
    <mergeCell ref="A90:D90"/>
    <mergeCell ref="B66:D66"/>
    <mergeCell ref="B85:D85"/>
    <mergeCell ref="A91:A113"/>
    <mergeCell ref="B92:B103"/>
    <mergeCell ref="B75:D75"/>
    <mergeCell ref="B81:D81"/>
    <mergeCell ref="B64:B65"/>
    <mergeCell ref="B127:D127"/>
    <mergeCell ref="A121:D121"/>
    <mergeCell ref="A122:A124"/>
    <mergeCell ref="B122:B124"/>
    <mergeCell ref="A6:D6"/>
    <mergeCell ref="A7:A12"/>
    <mergeCell ref="B54:D54"/>
    <mergeCell ref="B55:B56"/>
    <mergeCell ref="B60:D60"/>
    <mergeCell ref="A13:D13"/>
    <mergeCell ref="B18:D18"/>
    <mergeCell ref="B9:D9"/>
    <mergeCell ref="B10:B12"/>
    <mergeCell ref="A1:C1"/>
    <mergeCell ref="A3:A5"/>
    <mergeCell ref="B3:B5"/>
    <mergeCell ref="B57:D57"/>
    <mergeCell ref="B36:D36"/>
    <mergeCell ref="B7:B8"/>
    <mergeCell ref="A20:A36"/>
    <mergeCell ref="B20:B25"/>
    <mergeCell ref="B26:D26"/>
    <mergeCell ref="B27:B35"/>
    <mergeCell ref="A14:A18"/>
    <mergeCell ref="B15:D15"/>
    <mergeCell ref="B16:B17"/>
    <mergeCell ref="A37:D37"/>
    <mergeCell ref="A115:A117"/>
    <mergeCell ref="B115:B117"/>
    <mergeCell ref="B104:D104"/>
    <mergeCell ref="B105:B112"/>
    <mergeCell ref="B113:D113"/>
    <mergeCell ref="C7:C8"/>
    <mergeCell ref="B87:D87"/>
    <mergeCell ref="B76:B80"/>
    <mergeCell ref="B82:B84"/>
    <mergeCell ref="B63:D63"/>
    <mergeCell ref="B61:B62"/>
    <mergeCell ref="B88:B89"/>
    <mergeCell ref="B119:B120"/>
    <mergeCell ref="A119:A120"/>
    <mergeCell ref="B39:B53"/>
    <mergeCell ref="B58:B59"/>
    <mergeCell ref="B70:D70"/>
    <mergeCell ref="B73:D73"/>
    <mergeCell ref="B71:B72"/>
  </mergeCells>
  <printOptions/>
  <pageMargins left="0.2755905511811024" right="0.2755905511811024" top="0.2755905511811024" bottom="0.2755905511811024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2023-05-10T03:28:30Z</cp:lastPrinted>
  <dcterms:created xsi:type="dcterms:W3CDTF">2022-12-13T01:33:35Z</dcterms:created>
  <dcterms:modified xsi:type="dcterms:W3CDTF">2023-05-10T03:59:11Z</dcterms:modified>
  <cp:category/>
  <cp:version/>
  <cp:contentType/>
  <cp:contentStatus/>
  <cp:revision>1</cp:revision>
</cp:coreProperties>
</file>